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urzy\OneDrive\Рабочий стол\Инфо партерам ЕСЭ\"/>
    </mc:Choice>
  </mc:AlternateContent>
  <xr:revisionPtr revIDLastSave="0" documentId="13_ncr:1_{7DAADF0B-1102-4916-BC85-D96F63F11969}" xr6:coauthVersionLast="47" xr6:coauthVersionMax="47" xr10:uidLastSave="{00000000-0000-0000-0000-000000000000}"/>
  <bookViews>
    <workbookView xWindow="-108" yWindow="-108" windowWidth="23256" windowHeight="12456" activeTab="1" xr2:uid="{00000000-000D-0000-FFFF-FFFF00000000}"/>
  </bookViews>
  <sheets>
    <sheet name="USD" sheetId="3" r:id="rId1"/>
    <sheet name="Hotel" sheetId="4" r:id="rId2"/>
    <sheet name="Тип участия" sheetId="5" state="hidden" r:id="rId3"/>
  </sheets>
  <definedNames>
    <definedName name="Отель">Hotel!$B$2:$B$7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Gsiji6MT2swXGnjYsrkgedJxodb4PtB9u6iNVa4U6ZI="/>
    </ext>
  </extLst>
</workbook>
</file>

<file path=xl/calcChain.xml><?xml version="1.0" encoding="utf-8"?>
<calcChain xmlns="http://schemas.openxmlformats.org/spreadsheetml/2006/main">
  <c r="L4" i="5" l="1"/>
  <c r="K4" i="5"/>
  <c r="J4" i="5"/>
  <c r="H4" i="5"/>
  <c r="G4" i="5"/>
  <c r="F4" i="5"/>
  <c r="D4" i="5"/>
  <c r="C4" i="5"/>
  <c r="B4" i="5"/>
  <c r="N14" i="4"/>
  <c r="L14" i="4"/>
  <c r="N13" i="4"/>
  <c r="N12" i="4"/>
  <c r="N3" i="4" s="1"/>
  <c r="N11" i="4"/>
  <c r="L11" i="4"/>
  <c r="N5" i="4"/>
  <c r="L5" i="4"/>
  <c r="J5" i="4"/>
  <c r="H5" i="4"/>
  <c r="F5" i="4"/>
  <c r="D5" i="4"/>
  <c r="B5" i="4"/>
  <c r="N4" i="4"/>
  <c r="L4" i="4"/>
  <c r="J4" i="4"/>
  <c r="H4" i="4"/>
  <c r="F4" i="4"/>
  <c r="D4" i="4"/>
  <c r="B4" i="4"/>
  <c r="L3" i="4"/>
  <c r="J3" i="4"/>
  <c r="H3" i="4"/>
  <c r="F3" i="4"/>
  <c r="D3" i="4"/>
  <c r="B3" i="4"/>
  <c r="N2" i="4"/>
  <c r="L2" i="4"/>
  <c r="J2" i="4"/>
  <c r="H2" i="4"/>
  <c r="F2" i="4"/>
  <c r="D2" i="4"/>
  <c r="B2" i="4"/>
  <c r="F45" i="3"/>
  <c r="I45" i="3" s="1"/>
  <c r="F42" i="3"/>
  <c r="I42" i="3" s="1"/>
  <c r="I82" i="3" l="1"/>
</calcChain>
</file>

<file path=xl/sharedStrings.xml><?xml version="1.0" encoding="utf-8"?>
<sst xmlns="http://schemas.openxmlformats.org/spreadsheetml/2006/main" count="91" uniqueCount="77">
  <si>
    <t>20-22 апреля 2026,   Алматы, Казахстан
Отель «Royal Tulip Almaty»   | 20-22 of April 2026,  Almaty, Kazakhstan
Hotel «Royal Tulip Almaty»
www.eseforum.ru</t>
  </si>
  <si>
    <t>ЗАЯВКА НА УЧАСТИЕ / APPLICATION FOR PARTICIPATION</t>
  </si>
  <si>
    <t>УЧАСТНИК / PARTICIPANT "ESE ASIA-2026"</t>
  </si>
  <si>
    <t>Название компании /         Company name</t>
  </si>
  <si>
    <t>Страна/город  /  Country/Sity</t>
  </si>
  <si>
    <t>Почтовый адрес / Adress</t>
  </si>
  <si>
    <t>Рабочий телефон /                  Phone number</t>
  </si>
  <si>
    <t>Web-site</t>
  </si>
  <si>
    <t>Контактное лицо /                  Contact person</t>
  </si>
  <si>
    <t>Должность / Position</t>
  </si>
  <si>
    <t>Контактный телефон /              Mobile phone</t>
  </si>
  <si>
    <t>e-mail</t>
  </si>
  <si>
    <t>ПЛАТЕЛЬЩИК / PAYER</t>
  </si>
  <si>
    <t>Юридическое название /                                     Legal name</t>
  </si>
  <si>
    <t>Юридический адрес /         Legal adress</t>
  </si>
  <si>
    <t>ИНН / Bank information</t>
  </si>
  <si>
    <t>КПП</t>
  </si>
  <si>
    <t>ПРОФИЛЬ УЧАСТНИКА / PARTICIPANT PROFILE</t>
  </si>
  <si>
    <t>Краткая информация о компании (не более 450 знаков с пробелами) / Information about the company (not more than 450 characters with spaces)</t>
  </si>
  <si>
    <t>РЕГИСТРАЦИЯ | REGISTRATION</t>
  </si>
  <si>
    <t>Количество делегатов | Number of delegates</t>
  </si>
  <si>
    <t>Тип участия | Type of participation</t>
  </si>
  <si>
    <t>кол-во чел. | number of persons</t>
  </si>
  <si>
    <t>=</t>
  </si>
  <si>
    <t>Бизнес | Business</t>
  </si>
  <si>
    <t>Максимум | Maximum</t>
  </si>
  <si>
    <t>Делегаты Участника | Participant Delegates</t>
  </si>
  <si>
    <t>ФИО делегата 1 | 
Delegate 1, full name</t>
  </si>
  <si>
    <t>Должность | Position</t>
  </si>
  <si>
    <t>Мобильный телефон |            Phone number</t>
  </si>
  <si>
    <t>ФИО делегата 2 |                Delegate 2, full name</t>
  </si>
  <si>
    <t>Мобильный телефон |                Phone number</t>
  </si>
  <si>
    <t>ФИО делегата 3 | 
Delegate 3, full name</t>
  </si>
  <si>
    <t>ФИО делегата 4 |              Delegate 4, full name</t>
  </si>
  <si>
    <t>ФИО делегата 5 | 
Delegate 5, full name</t>
  </si>
  <si>
    <t>Интересует организация проживания делегатов?</t>
  </si>
  <si>
    <t>ИТОГО Услуг по ЗАЯВКЕ на общую сумму | TOTAL Services on REQUEST for the total amount:</t>
  </si>
  <si>
    <t>ПОРЯДОК ОПЛАТЫ |   PAYMENT TERMS</t>
  </si>
  <si>
    <t>40% - в течение 7-ми календарных дней с даты выставления счета |  within 7 calendar days from the invoice date</t>
  </si>
  <si>
    <t>60% - не позднее 31 января 2026 года |  no later than January 31, 2026</t>
  </si>
  <si>
    <t>С 1 февраля 2026 г. оплата осуществляется единовременно в полном размере | From February 1, 2026, payment is made at a time in full (100%)</t>
  </si>
  <si>
    <t>Предоставление закрывающих документов | Provision of closing documents</t>
  </si>
  <si>
    <t>ID в ЭДО</t>
  </si>
  <si>
    <t>Почтовый адрес для корреспонденции | Post adress</t>
  </si>
  <si>
    <t>Настоящим Участник подтверждает своё участие в ESE ASIA-2026. Заполнение Участником и получение Организатором данной заявки означает полное согласие Участника с Договором на участие в форуме (публичная оферта), размещенным на сайте www.eseforum.ru и обязательство произвести полную оплату заказанных услуг на основании выставленного Организатором счета в соответствии с вышеуказанным Порядком оплаты. В случае нарушения участником Порядка оплаты Организатор оставляет за собой право изменить в одностороннем порядке условия данной заявки.   |   The Participant hereby confirms his participation in the "ESE ASIA-2026" forum. Filling in by the Participant and receiving by the Organizer of this application means the full consent of the Participant to the Contract for participation in the forum (public offer) posted on the website www.slet.su and the obligation to make full payment for the ordered services on the basis of the invoice issued by the Organizer in accordance with the above Payment Procedure. In case of violation of the Payment Procedure by the participant, the Organizer reserves the right to unilaterally change the terms of this application.</t>
  </si>
  <si>
    <t>Ф.И.О. | Full name:</t>
  </si>
  <si>
    <t>Дата | Data:</t>
  </si>
  <si>
    <t>Должность | Position:</t>
  </si>
  <si>
    <t>Подпись и печать | Signature and stamp:</t>
  </si>
  <si>
    <r>
      <rPr>
        <b/>
        <sz val="16"/>
        <color theme="1"/>
        <rFont val="HebarExtraLight"/>
      </rPr>
      <t xml:space="preserve">МЕЖДУНАРОДНЫЙ ТРАНСПОРТНЫЙ ФОРУМ  INTERNATIONAL TRANSPORT FORUM                   </t>
    </r>
    <r>
      <rPr>
        <b/>
        <sz val="20"/>
        <color theme="1"/>
        <rFont val="HebarExtraLight"/>
      </rPr>
      <t>"ESE ASIA-2026"</t>
    </r>
    <r>
      <rPr>
        <b/>
        <sz val="16"/>
        <color theme="1"/>
        <rFont val="HebarExtraLight"/>
      </rPr>
      <t xml:space="preserve">
</t>
    </r>
  </si>
  <si>
    <r>
      <rPr>
        <u/>
        <sz val="10"/>
        <color theme="1"/>
        <rFont val="Times New Roman"/>
      </rPr>
      <t>Включает</t>
    </r>
    <r>
      <rPr>
        <sz val="10"/>
        <color theme="1"/>
        <rFont val="Times New Roman"/>
      </rPr>
      <t xml:space="preserve">:участие во всех мероприятиях Форума (20-21.04), включая деловую программу ESE ASIA-2026, питание (кофе-брейки, обед и гала-ужин), размещение логотипа и информации об Участнике на сайте организатора, в общем инф. каталоге, комплект материалов и презентаций спикеров, фото- и видеоотчет | </t>
    </r>
    <r>
      <rPr>
        <u/>
        <sz val="10"/>
        <color theme="1"/>
        <rFont val="Times New Roman"/>
      </rPr>
      <t>Includes</t>
    </r>
    <r>
      <rPr>
        <sz val="10"/>
        <color theme="1"/>
        <rFont val="Times New Roman"/>
      </rPr>
      <t>: participation in all events of the Forum (20-21.04), including the business program of the "ESE ASIA-2026" and meals (coffee breaks, lunch, GALA-dinner), placement of the logo and information about the Participant on the Forum's website, a set of materials and presentations of speakers; photo and video reports</t>
    </r>
  </si>
  <si>
    <r>
      <rPr>
        <u/>
        <sz val="10"/>
        <color theme="1"/>
        <rFont val="Times New Roman"/>
      </rPr>
      <t>Включает</t>
    </r>
    <r>
      <rPr>
        <sz val="10"/>
        <color theme="1"/>
        <rFont val="Times New Roman"/>
      </rPr>
      <t xml:space="preserve">:участие во всех мероприятиях и активностях Форума (20-22.04), включая деловую программу ESE ASIA-2026, питание (кофе-брейки, обеды, ужин), размещение логотипа и информации об Участнике на сайте организатора, в общем инф. каталоге, комплект материалов и презентаций спикеров, фото- и видеоотчет | </t>
    </r>
    <r>
      <rPr>
        <u/>
        <sz val="10"/>
        <color theme="1"/>
        <rFont val="Times New Roman"/>
      </rPr>
      <t>Includes</t>
    </r>
    <r>
      <rPr>
        <sz val="10"/>
        <color theme="1"/>
        <rFont val="Times New Roman"/>
      </rPr>
      <t>: participation in all events and activities of the Forum (20-22.04), including the business program of the "ESE ASIA-2026" and meals (coffee breaks, lunch, dinner), placement of the logo and information about the Participant on the Forum's website, a set of materials and presentations of speakers; photo and video reports</t>
    </r>
  </si>
  <si>
    <r>
      <rPr>
        <b/>
        <sz val="10"/>
        <color theme="1"/>
        <rFont val="Times New Roman"/>
      </rPr>
      <t xml:space="preserve">Интересует дополнительные рекламные возможности в рамках мероприятия? </t>
    </r>
    <r>
      <rPr>
        <sz val="10"/>
        <color theme="1"/>
        <rFont val="Times New Roman"/>
      </rPr>
      <t>(выступление в рамках деловой программы, размещение баннера, оборудованный стенд и пр.)</t>
    </r>
  </si>
  <si>
    <t>Категория</t>
  </si>
  <si>
    <t>Одномест, RUB</t>
  </si>
  <si>
    <t>Стоимость 2-х мест, RUB</t>
  </si>
  <si>
    <t>Одномест, ТН</t>
  </si>
  <si>
    <t>Стоимость 2-х мест, ТН</t>
  </si>
  <si>
    <t>Одномест, USD</t>
  </si>
  <si>
    <t>Стоимость 2-х мест, USD</t>
  </si>
  <si>
    <t>Superior King Room (1 bed), 50 sq.m.</t>
  </si>
  <si>
    <t>Superior Twin Room (2 bed), 50 sq.m.</t>
  </si>
  <si>
    <t>Deluxe Twin Room (2 bed), 65 sq.m.</t>
  </si>
  <si>
    <t>Deluxe King Room (1 bed), 65 sq.m.</t>
  </si>
  <si>
    <t>ASIA2026</t>
  </si>
  <si>
    <t>Слушатель, RUB</t>
  </si>
  <si>
    <t>Бизнес, RUB</t>
  </si>
  <si>
    <t>Максимум, RUB</t>
  </si>
  <si>
    <t>Слушатель, KAZ</t>
  </si>
  <si>
    <t>Бизнес, KAZ</t>
  </si>
  <si>
    <t>Максимум, KAZ</t>
  </si>
  <si>
    <t>Слушатель, USD</t>
  </si>
  <si>
    <t>Бизнес, USD</t>
  </si>
  <si>
    <t>Максимум, USD</t>
  </si>
  <si>
    <t>Один делегат</t>
  </si>
  <si>
    <t>2-3 делегата</t>
  </si>
  <si>
    <t>Более 3-х делегатов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</si>
</sst>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 &quot;₽&quot;"/>
    <numFmt numFmtId="165" formatCode="#,##0\ [$₸-43F]"/>
    <numFmt numFmtId="166" formatCode="[$$-409]#,##0.00"/>
    <numFmt numFmtId="167" formatCode="_-* #,##0\ &quot;₽&quot;_-;\-* #,##0\ &quot;₽&quot;_-;_-* &quot;-&quot;\ &quot;₽&quot;_-;_-@"/>
    <numFmt numFmtId="168" formatCode="_-[$$-1009]* #,##0.00_-;\-[$$-1009]* #,##0.00_-;_-[$$-1009]* &quot;-&quot;??_-;_-@"/>
    <numFmt numFmtId="169" formatCode="[$$-1009]#,##0"/>
  </numFmts>
  <fonts count="21">
    <font>
      <sz val="11"/>
      <color theme="1"/>
      <name val="Calibri"/>
      <scheme val="minor"/>
    </font>
    <font>
      <sz val="11"/>
      <color theme="1"/>
      <name val="Arial"/>
    </font>
    <font>
      <b/>
      <sz val="16"/>
      <color theme="1"/>
      <name val="HebarExtraLight"/>
    </font>
    <font>
      <sz val="11"/>
      <name val="Calibri"/>
    </font>
    <font>
      <sz val="11"/>
      <color theme="1"/>
      <name val="Calibri"/>
    </font>
    <font>
      <b/>
      <sz val="12"/>
      <color theme="1"/>
      <name val="Times New Roman"/>
    </font>
    <font>
      <b/>
      <sz val="10"/>
      <color rgb="FF0070C0"/>
      <name val="Times New Roman"/>
    </font>
    <font>
      <sz val="3"/>
      <color theme="1"/>
      <name val="Times New Roman"/>
    </font>
    <font>
      <sz val="10"/>
      <color theme="1"/>
      <name val="Times New Roman"/>
    </font>
    <font>
      <sz val="3"/>
      <color theme="1"/>
      <name val="Calibri"/>
    </font>
    <font>
      <sz val="10"/>
      <color theme="1"/>
      <name val="Calibri"/>
    </font>
    <font>
      <sz val="9"/>
      <color theme="1"/>
      <name val="Quattrocento Sans"/>
    </font>
    <font>
      <sz val="9"/>
      <color theme="1"/>
      <name val="Times New Roman"/>
    </font>
    <font>
      <b/>
      <sz val="10"/>
      <color theme="1"/>
      <name val="Times New Roman"/>
    </font>
    <font>
      <i/>
      <sz val="10"/>
      <color theme="1"/>
      <name val="Times New Roman"/>
    </font>
    <font>
      <sz val="11"/>
      <color theme="1"/>
      <name val="Times New Roman"/>
    </font>
    <font>
      <sz val="11"/>
      <color rgb="FFFFFFFF"/>
      <name val="Calibri"/>
      <scheme val="minor"/>
    </font>
    <font>
      <sz val="11"/>
      <color theme="1"/>
      <name val="Calibri"/>
      <scheme val="minor"/>
    </font>
    <font>
      <sz val="11"/>
      <color rgb="FF006100"/>
      <name val="Calibri"/>
    </font>
    <font>
      <b/>
      <sz val="20"/>
      <color theme="1"/>
      <name val="HebarExtraLight"/>
    </font>
    <font>
      <u/>
      <sz val="10"/>
      <color theme="1"/>
      <name val="Times New Roman"/>
    </font>
  </fonts>
  <fills count="5">
    <fill>
      <patternFill patternType="none"/>
    </fill>
    <fill>
      <patternFill patternType="gray125"/>
    </fill>
    <fill>
      <patternFill patternType="solid">
        <fgColor rgb="FFDBE5F1"/>
        <bgColor rgb="FFDBE5F1"/>
      </patternFill>
    </fill>
    <fill>
      <patternFill patternType="solid">
        <fgColor rgb="FFFFFFFF"/>
        <bgColor rgb="FFFFFFFF"/>
      </patternFill>
    </fill>
    <fill>
      <patternFill patternType="solid">
        <fgColor rgb="FF92D050"/>
        <bgColor rgb="FF92D050"/>
      </patternFill>
    </fill>
  </fills>
  <borders count="2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3">
    <xf numFmtId="0" fontId="0" fillId="0" borderId="0" xfId="0" applyFont="1" applyAlignment="1"/>
    <xf numFmtId="0" fontId="1" fillId="0" borderId="1" xfId="0" applyFont="1" applyBorder="1" applyAlignment="1">
      <alignment vertical="center" wrapText="1"/>
    </xf>
    <xf numFmtId="0" fontId="2" fillId="0" borderId="2" xfId="0" applyFont="1" applyBorder="1" applyAlignment="1">
      <alignment horizontal="center" vertical="center" wrapText="1"/>
    </xf>
    <xf numFmtId="0" fontId="7" fillId="0" borderId="4" xfId="0" applyFont="1" applyBorder="1" applyAlignment="1">
      <alignment horizontal="right" vertical="center" wrapText="1"/>
    </xf>
    <xf numFmtId="0" fontId="7" fillId="0" borderId="0" xfId="0" applyFont="1" applyAlignment="1">
      <alignment vertical="center" wrapText="1"/>
    </xf>
    <xf numFmtId="0" fontId="8" fillId="0" borderId="4" xfId="0" applyFont="1" applyBorder="1" applyAlignment="1">
      <alignment horizontal="right" vertical="center" wrapText="1"/>
    </xf>
    <xf numFmtId="0" fontId="9" fillId="0" borderId="0" xfId="0" applyFont="1" applyAlignment="1">
      <alignment horizontal="right" vertical="center" wrapText="1"/>
    </xf>
    <xf numFmtId="0" fontId="10" fillId="0" borderId="0" xfId="0" applyFont="1" applyAlignment="1">
      <alignment horizontal="right" vertical="center" wrapText="1"/>
    </xf>
    <xf numFmtId="0" fontId="7" fillId="0" borderId="13" xfId="0" applyFont="1" applyBorder="1" applyAlignment="1">
      <alignment horizontal="right" vertical="center" wrapText="1"/>
    </xf>
    <xf numFmtId="0" fontId="8" fillId="3" borderId="16" xfId="0" applyFont="1" applyFill="1" applyBorder="1" applyAlignment="1">
      <alignment horizontal="right" vertical="center" wrapText="1"/>
    </xf>
    <xf numFmtId="0" fontId="7" fillId="3" borderId="16" xfId="0" applyFont="1" applyFill="1" applyBorder="1" applyAlignment="1">
      <alignment horizontal="right" vertical="center" wrapText="1"/>
    </xf>
    <xf numFmtId="0" fontId="8" fillId="0" borderId="13" xfId="0" applyFont="1" applyBorder="1" applyAlignment="1">
      <alignment horizontal="right" vertical="center" wrapText="1"/>
    </xf>
    <xf numFmtId="0" fontId="10" fillId="0" borderId="14" xfId="0" applyFont="1" applyBorder="1" applyAlignment="1">
      <alignment horizontal="right" vertical="center" wrapText="1"/>
    </xf>
    <xf numFmtId="0" fontId="7" fillId="3" borderId="21" xfId="0" applyFont="1" applyFill="1" applyBorder="1" applyAlignment="1">
      <alignment horizontal="right" vertical="center" wrapText="1"/>
    </xf>
    <xf numFmtId="0" fontId="6" fillId="3" borderId="16"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4" fillId="0" borderId="0" xfId="0" applyFont="1"/>
    <xf numFmtId="0" fontId="4" fillId="0" borderId="5" xfId="0" applyFont="1" applyBorder="1"/>
    <xf numFmtId="0" fontId="8" fillId="0" borderId="4" xfId="0" applyFont="1" applyBorder="1" applyAlignment="1">
      <alignment vertical="center" wrapText="1"/>
    </xf>
    <xf numFmtId="0" fontId="8" fillId="0" borderId="4" xfId="0" applyFont="1" applyBorder="1"/>
    <xf numFmtId="0" fontId="8" fillId="0" borderId="0" xfId="0" applyFont="1"/>
    <xf numFmtId="0" fontId="8" fillId="0" borderId="5" xfId="0" applyFont="1" applyBorder="1"/>
    <xf numFmtId="0" fontId="8" fillId="0" borderId="13" xfId="0" applyFont="1" applyBorder="1" applyAlignment="1">
      <alignment horizontal="right" vertical="top" wrapText="1"/>
    </xf>
    <xf numFmtId="0" fontId="8" fillId="0" borderId="1" xfId="0" applyFont="1" applyBorder="1"/>
    <xf numFmtId="0" fontId="8" fillId="0" borderId="2" xfId="0" applyFont="1" applyBorder="1"/>
    <xf numFmtId="0" fontId="8" fillId="0" borderId="3" xfId="0" applyFont="1" applyBorder="1"/>
    <xf numFmtId="0" fontId="6" fillId="0" borderId="4" xfId="0" applyFont="1" applyBorder="1" applyAlignment="1">
      <alignment horizontal="right" wrapText="1"/>
    </xf>
    <xf numFmtId="0" fontId="8" fillId="2" borderId="21" xfId="0" applyFont="1" applyFill="1" applyBorder="1"/>
    <xf numFmtId="0" fontId="13" fillId="0" borderId="0" xfId="0" applyFont="1"/>
    <xf numFmtId="0" fontId="8" fillId="0" borderId="0" xfId="0" applyFont="1" applyAlignment="1">
      <alignment horizontal="center"/>
    </xf>
    <xf numFmtId="0" fontId="13" fillId="0" borderId="0" xfId="0" applyFont="1" applyAlignment="1">
      <alignment horizontal="center"/>
    </xf>
    <xf numFmtId="0" fontId="8" fillId="0" borderId="0" xfId="0" applyFont="1" applyAlignment="1">
      <alignment horizontal="left" wrapText="1"/>
    </xf>
    <xf numFmtId="0" fontId="13" fillId="0" borderId="4" xfId="0" applyFont="1" applyBorder="1" applyAlignment="1">
      <alignment horizontal="right" vertical="center" wrapText="1"/>
    </xf>
    <xf numFmtId="0" fontId="8" fillId="0" borderId="0" xfId="0" applyFont="1" applyAlignment="1">
      <alignment horizontal="right" vertical="center" wrapText="1"/>
    </xf>
    <xf numFmtId="0" fontId="8" fillId="0" borderId="14" xfId="0" applyFont="1" applyBorder="1" applyAlignment="1">
      <alignment horizontal="right" vertical="center" wrapText="1"/>
    </xf>
    <xf numFmtId="0" fontId="6" fillId="0" borderId="7" xfId="0" applyFont="1" applyBorder="1" applyAlignment="1">
      <alignment wrapText="1"/>
    </xf>
    <xf numFmtId="0" fontId="6" fillId="2" borderId="23" xfId="0" applyFont="1" applyFill="1" applyBorder="1" applyAlignment="1">
      <alignment wrapText="1"/>
    </xf>
    <xf numFmtId="0" fontId="6" fillId="2" borderId="24" xfId="0" applyFont="1" applyFill="1" applyBorder="1" applyAlignment="1">
      <alignment wrapText="1"/>
    </xf>
    <xf numFmtId="0" fontId="13" fillId="0" borderId="0" xfId="0" applyFont="1" applyAlignment="1">
      <alignment horizontal="right"/>
    </xf>
    <xf numFmtId="0" fontId="8" fillId="0" borderId="0" xfId="0" applyFont="1" applyAlignment="1">
      <alignment horizontal="left"/>
    </xf>
    <xf numFmtId="0" fontId="13" fillId="0" borderId="5" xfId="0" applyFont="1" applyBorder="1" applyAlignment="1">
      <alignment horizontal="center"/>
    </xf>
    <xf numFmtId="0" fontId="13" fillId="0" borderId="4" xfId="0" applyFont="1" applyBorder="1" applyAlignment="1">
      <alignment horizontal="right"/>
    </xf>
    <xf numFmtId="0" fontId="8" fillId="0" borderId="4" xfId="0" applyFont="1" applyBorder="1" applyAlignment="1">
      <alignment horizontal="left"/>
    </xf>
    <xf numFmtId="0" fontId="8" fillId="0" borderId="5" xfId="0" applyFont="1" applyBorder="1" applyAlignment="1">
      <alignment horizontal="center"/>
    </xf>
    <xf numFmtId="0" fontId="8" fillId="0" borderId="13" xfId="0" applyFont="1" applyBorder="1"/>
    <xf numFmtId="0" fontId="4" fillId="0" borderId="4" xfId="0" applyFont="1" applyBorder="1"/>
    <xf numFmtId="0" fontId="8" fillId="2" borderId="21" xfId="0" applyFont="1" applyFill="1" applyBorder="1" applyAlignment="1">
      <alignment vertical="center" wrapText="1"/>
    </xf>
    <xf numFmtId="0" fontId="8" fillId="2" borderId="21" xfId="0" applyFont="1" applyFill="1" applyBorder="1" applyAlignment="1">
      <alignment horizontal="center" vertical="center" wrapText="1"/>
    </xf>
    <xf numFmtId="0" fontId="15" fillId="0" borderId="0" xfId="0" applyFont="1" applyAlignment="1">
      <alignment vertical="center" wrapText="1"/>
    </xf>
    <xf numFmtId="0" fontId="4" fillId="0" borderId="13" xfId="0" applyFont="1" applyBorder="1"/>
    <xf numFmtId="0" fontId="4" fillId="0" borderId="14" xfId="0" applyFont="1" applyBorder="1"/>
    <xf numFmtId="0" fontId="4" fillId="0" borderId="15" xfId="0" applyFont="1" applyBorder="1"/>
    <xf numFmtId="0" fontId="16" fillId="0" borderId="0" xfId="0" applyFont="1"/>
    <xf numFmtId="0" fontId="17" fillId="0" borderId="0" xfId="0" applyFont="1"/>
    <xf numFmtId="0" fontId="17" fillId="0" borderId="0" xfId="0" applyFont="1"/>
    <xf numFmtId="164" fontId="4" fillId="0" borderId="0" xfId="0" applyNumberFormat="1" applyFont="1"/>
    <xf numFmtId="167" fontId="4" fillId="0" borderId="0" xfId="0" applyNumberFormat="1" applyFont="1"/>
    <xf numFmtId="165" fontId="4" fillId="0" borderId="0" xfId="0" applyNumberFormat="1" applyFont="1"/>
    <xf numFmtId="165" fontId="4" fillId="0" borderId="0" xfId="0" applyNumberFormat="1" applyFont="1"/>
    <xf numFmtId="168" fontId="4" fillId="0" borderId="0" xfId="0" applyNumberFormat="1" applyFont="1"/>
    <xf numFmtId="168" fontId="4" fillId="0" borderId="0" xfId="0" applyNumberFormat="1" applyFont="1"/>
    <xf numFmtId="167" fontId="4" fillId="0" borderId="0" xfId="0" applyNumberFormat="1" applyFont="1"/>
    <xf numFmtId="164" fontId="4" fillId="0" borderId="0" xfId="0" applyNumberFormat="1" applyFont="1"/>
    <xf numFmtId="0" fontId="18" fillId="0" borderId="0" xfId="0" applyFont="1"/>
    <xf numFmtId="0" fontId="4" fillId="0" borderId="25" xfId="0" applyFont="1" applyBorder="1"/>
    <xf numFmtId="164" fontId="4" fillId="0" borderId="25" xfId="0" applyNumberFormat="1" applyFont="1" applyBorder="1"/>
    <xf numFmtId="165" fontId="4" fillId="0" borderId="25" xfId="0" applyNumberFormat="1" applyFont="1" applyBorder="1"/>
    <xf numFmtId="169" fontId="4" fillId="0" borderId="25" xfId="0" applyNumberFormat="1" applyFont="1" applyBorder="1"/>
    <xf numFmtId="0" fontId="8" fillId="2" borderId="9" xfId="0" applyFont="1" applyFill="1" applyBorder="1" applyAlignment="1">
      <alignment vertical="center" wrapText="1"/>
    </xf>
    <xf numFmtId="0" fontId="3" fillId="0" borderId="10" xfId="0" applyFont="1" applyBorder="1"/>
    <xf numFmtId="0" fontId="3" fillId="0" borderId="11" xfId="0" applyFont="1" applyBorder="1"/>
    <xf numFmtId="0" fontId="9" fillId="0" borderId="0" xfId="0" applyFont="1" applyAlignment="1">
      <alignment horizontal="right" vertical="center" wrapText="1"/>
    </xf>
    <xf numFmtId="0" fontId="0" fillId="0" borderId="0" xfId="0" applyFont="1" applyAlignment="1"/>
    <xf numFmtId="0" fontId="9" fillId="0" borderId="0" xfId="0" applyFont="1" applyAlignment="1">
      <alignment vertical="center" wrapText="1"/>
    </xf>
    <xf numFmtId="0" fontId="3" fillId="0" borderId="5" xfId="0" applyFont="1" applyBorder="1"/>
    <xf numFmtId="0" fontId="7" fillId="0" borderId="0" xfId="0" applyFont="1" applyAlignment="1">
      <alignment horizontal="right" vertical="center" wrapText="1"/>
    </xf>
    <xf numFmtId="0" fontId="3" fillId="0" borderId="12" xfId="0" applyFont="1" applyBorder="1"/>
    <xf numFmtId="0" fontId="10" fillId="0" borderId="0" xfId="0" applyFont="1" applyAlignment="1">
      <alignment horizontal="right" vertical="center" wrapText="1"/>
    </xf>
    <xf numFmtId="0" fontId="10" fillId="2" borderId="9" xfId="0" applyFont="1" applyFill="1" applyBorder="1" applyAlignment="1">
      <alignment vertical="center" wrapText="1"/>
    </xf>
    <xf numFmtId="0" fontId="7" fillId="0" borderId="0" xfId="0" applyFont="1" applyAlignment="1">
      <alignment vertical="center" wrapText="1"/>
    </xf>
    <xf numFmtId="0" fontId="4" fillId="0" borderId="0" xfId="0" applyFont="1" applyAlignment="1">
      <alignment horizontal="center"/>
    </xf>
    <xf numFmtId="0" fontId="2" fillId="0" borderId="2" xfId="0" applyFont="1" applyBorder="1" applyAlignment="1">
      <alignment horizontal="center" wrapText="1"/>
    </xf>
    <xf numFmtId="0" fontId="3" fillId="0" borderId="2" xfId="0" applyFont="1" applyBorder="1"/>
    <xf numFmtId="0" fontId="4" fillId="0" borderId="2" xfId="0" applyFont="1" applyBorder="1" applyAlignment="1">
      <alignment horizontal="center"/>
    </xf>
    <xf numFmtId="0" fontId="3" fillId="0" borderId="3" xfId="0" applyFont="1" applyBorder="1"/>
    <xf numFmtId="0" fontId="5" fillId="0" borderId="4" xfId="0" applyFont="1" applyBorder="1" applyAlignment="1">
      <alignment horizontal="center" vertical="center" wrapText="1"/>
    </xf>
    <xf numFmtId="0" fontId="3" fillId="0" borderId="4" xfId="0" applyFont="1" applyBorder="1"/>
    <xf numFmtId="0" fontId="6" fillId="0" borderId="6" xfId="0" applyFont="1" applyBorder="1" applyAlignment="1">
      <alignment horizontal="center" vertical="center" wrapText="1"/>
    </xf>
    <xf numFmtId="0" fontId="3" fillId="0" borderId="7" xfId="0" applyFont="1" applyBorder="1"/>
    <xf numFmtId="0" fontId="3" fillId="0" borderId="8" xfId="0" applyFont="1" applyBorder="1"/>
    <xf numFmtId="0" fontId="8" fillId="2" borderId="9" xfId="0" applyFont="1" applyFill="1" applyBorder="1" applyAlignment="1">
      <alignment horizontal="center" vertical="center" wrapText="1"/>
    </xf>
    <xf numFmtId="0" fontId="7" fillId="0" borderId="14" xfId="0" applyFont="1" applyBorder="1" applyAlignment="1">
      <alignment vertical="center" wrapText="1"/>
    </xf>
    <xf numFmtId="0" fontId="3" fillId="0" borderId="14" xfId="0" applyFont="1" applyBorder="1"/>
    <xf numFmtId="0" fontId="3" fillId="0" borderId="15" xfId="0" applyFont="1" applyBorder="1"/>
    <xf numFmtId="0" fontId="8" fillId="2" borderId="17" xfId="0" applyFont="1" applyFill="1" applyBorder="1" applyAlignment="1">
      <alignment vertical="center" wrapText="1"/>
    </xf>
    <xf numFmtId="0" fontId="3" fillId="0" borderId="18" xfId="0" applyFont="1" applyBorder="1"/>
    <xf numFmtId="0" fontId="3" fillId="0" borderId="19" xfId="0" applyFont="1" applyBorder="1"/>
    <xf numFmtId="0" fontId="10" fillId="0" borderId="14" xfId="0" applyFont="1" applyBorder="1" applyAlignment="1">
      <alignment horizontal="right" vertical="center" wrapText="1"/>
    </xf>
    <xf numFmtId="0" fontId="10" fillId="2" borderId="17" xfId="0" applyFont="1" applyFill="1" applyBorder="1" applyAlignment="1">
      <alignment vertical="center" wrapText="1"/>
    </xf>
    <xf numFmtId="0" fontId="3" fillId="0" borderId="20" xfId="0" applyFont="1" applyBorder="1"/>
    <xf numFmtId="0" fontId="6" fillId="3" borderId="6" xfId="0" applyFont="1" applyFill="1" applyBorder="1" applyAlignment="1">
      <alignment horizontal="center" vertical="center" wrapText="1"/>
    </xf>
    <xf numFmtId="0" fontId="6" fillId="0" borderId="4" xfId="0" applyFont="1" applyBorder="1" applyAlignment="1">
      <alignment horizontal="right" vertical="center" wrapText="1"/>
    </xf>
    <xf numFmtId="0" fontId="8" fillId="0" borderId="0" xfId="0" applyFont="1" applyAlignment="1">
      <alignment horizontal="left" wrapText="1"/>
    </xf>
    <xf numFmtId="0" fontId="8" fillId="0" borderId="0" xfId="0" applyFont="1" applyAlignment="1">
      <alignment vertical="center" wrapText="1"/>
    </xf>
    <xf numFmtId="0" fontId="8" fillId="0" borderId="0" xfId="0" applyFont="1" applyAlignment="1">
      <alignment horizontal="right" vertical="center" wrapText="1"/>
    </xf>
    <xf numFmtId="166" fontId="13" fillId="0" borderId="0" xfId="0" applyNumberFormat="1" applyFont="1" applyAlignment="1">
      <alignment horizontal="center"/>
    </xf>
    <xf numFmtId="166" fontId="13" fillId="4" borderId="9" xfId="0" applyNumberFormat="1" applyFont="1" applyFill="1" applyBorder="1" applyAlignment="1">
      <alignment horizontal="center"/>
    </xf>
    <xf numFmtId="0" fontId="11" fillId="0" borderId="0" xfId="0" applyFont="1" applyAlignment="1">
      <alignment horizontal="center" vertical="center" wrapText="1"/>
    </xf>
    <xf numFmtId="0" fontId="12" fillId="2" borderId="9" xfId="0" applyFont="1" applyFill="1" applyBorder="1" applyAlignment="1">
      <alignment vertical="center" wrapText="1"/>
    </xf>
    <xf numFmtId="0" fontId="8" fillId="2" borderId="17" xfId="0" applyFont="1" applyFill="1" applyBorder="1" applyAlignment="1">
      <alignment horizontal="center"/>
    </xf>
    <xf numFmtId="0" fontId="6" fillId="0" borderId="6" xfId="0" applyFont="1" applyBorder="1" applyAlignment="1">
      <alignment horizontal="center" wrapText="1"/>
    </xf>
    <xf numFmtId="0" fontId="13" fillId="0" borderId="6" xfId="0" applyFont="1" applyBorder="1" applyAlignment="1">
      <alignment horizontal="left" wrapText="1"/>
    </xf>
    <xf numFmtId="0" fontId="6" fillId="0" borderId="4" xfId="0" applyFont="1" applyBorder="1" applyAlignment="1">
      <alignment horizontal="right" vertical="top" wrapText="1"/>
    </xf>
    <xf numFmtId="0" fontId="13" fillId="0" borderId="6" xfId="0" applyFont="1" applyBorder="1" applyAlignment="1">
      <alignment horizontal="left" vertical="center" wrapText="1"/>
    </xf>
    <xf numFmtId="0" fontId="13" fillId="0" borderId="0" xfId="0" applyFont="1" applyAlignment="1">
      <alignment horizontal="right"/>
    </xf>
    <xf numFmtId="0" fontId="8" fillId="0" borderId="14" xfId="0" applyFont="1" applyBorder="1" applyAlignment="1">
      <alignment horizontal="right" vertical="center" wrapText="1"/>
    </xf>
    <xf numFmtId="0" fontId="15" fillId="0" borderId="0" xfId="0" applyFont="1" applyAlignment="1">
      <alignment vertical="center" wrapText="1"/>
    </xf>
    <xf numFmtId="0" fontId="8" fillId="0" borderId="0" xfId="0" applyFont="1" applyAlignment="1">
      <alignment horizontal="center"/>
    </xf>
    <xf numFmtId="0" fontId="14" fillId="2" borderId="9" xfId="0" applyFont="1" applyFill="1" applyBorder="1" applyAlignment="1">
      <alignment horizontal="left"/>
    </xf>
    <xf numFmtId="0" fontId="14" fillId="2" borderId="9" xfId="0" applyFont="1" applyFill="1" applyBorder="1" applyAlignment="1">
      <alignment horizontal="left" vertical="center"/>
    </xf>
    <xf numFmtId="0" fontId="8" fillId="0" borderId="14" xfId="0" applyFont="1" applyBorder="1" applyAlignment="1">
      <alignment horizontal="center"/>
    </xf>
    <xf numFmtId="0" fontId="8" fillId="0" borderId="4" xfId="0" applyFont="1" applyBorder="1" applyAlignment="1">
      <alignment horizontal="left" wrapText="1"/>
    </xf>
  </cellXfs>
  <cellStyles count="1">
    <cellStyle name="Обычный" xfId="0" builtinId="0"/>
  </cellStyles>
  <dxfs count="28">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s>
  <tableStyles count="7">
    <tableStyle name="отель-style" pivot="0" count="4" xr9:uid="{00000000-0011-0000-FFFF-FFFF00000000}">
      <tableStyleElement type="headerRow" dxfId="27"/>
      <tableStyleElement type="totalRow" dxfId="26"/>
      <tableStyleElement type="firstRowStripe" dxfId="25"/>
      <tableStyleElement type="secondRowStripe" dxfId="24"/>
    </tableStyle>
    <tableStyle name="отель-style 2" pivot="0" count="4" xr9:uid="{00000000-0011-0000-FFFF-FFFF01000000}">
      <tableStyleElement type="headerRow" dxfId="23"/>
      <tableStyleElement type="totalRow" dxfId="22"/>
      <tableStyleElement type="firstRowStripe" dxfId="21"/>
      <tableStyleElement type="secondRowStripe" dxfId="20"/>
    </tableStyle>
    <tableStyle name="отель-style 3" pivot="0" count="4" xr9:uid="{00000000-0011-0000-FFFF-FFFF02000000}">
      <tableStyleElement type="headerRow" dxfId="19"/>
      <tableStyleElement type="totalRow" dxfId="18"/>
      <tableStyleElement type="firstRowStripe" dxfId="17"/>
      <tableStyleElement type="secondRowStripe" dxfId="16"/>
    </tableStyle>
    <tableStyle name="отель-style 4" pivot="0" count="4" xr9:uid="{00000000-0011-0000-FFFF-FFFF03000000}">
      <tableStyleElement type="headerRow" dxfId="15"/>
      <tableStyleElement type="totalRow" dxfId="14"/>
      <tableStyleElement type="firstRowStripe" dxfId="13"/>
      <tableStyleElement type="secondRowStripe" dxfId="12"/>
    </tableStyle>
    <tableStyle name="отель-style 5" pivot="0" count="4" xr9:uid="{00000000-0011-0000-FFFF-FFFF04000000}">
      <tableStyleElement type="headerRow" dxfId="11"/>
      <tableStyleElement type="totalRow" dxfId="10"/>
      <tableStyleElement type="firstRowStripe" dxfId="9"/>
      <tableStyleElement type="secondRowStripe" dxfId="8"/>
    </tableStyle>
    <tableStyle name="отель-style 6" pivot="0" count="4" xr9:uid="{00000000-0011-0000-FFFF-FFFF05000000}">
      <tableStyleElement type="headerRow" dxfId="7"/>
      <tableStyleElement type="totalRow" dxfId="6"/>
      <tableStyleElement type="firstRowStripe" dxfId="5"/>
      <tableStyleElement type="secondRowStripe" dxfId="4"/>
    </tableStyle>
    <tableStyle name="отель-style 7" pivot="0" count="4" xr9:uid="{00000000-0011-0000-FFFF-FFFF06000000}">
      <tableStyleElement type="headerRow" dxfId="3"/>
      <tableStyleElement type="total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76200</xdr:colOff>
      <xdr:row>0</xdr:row>
      <xdr:rowOff>323850</xdr:rowOff>
    </xdr:from>
    <xdr:ext cx="1762125" cy="58102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B8" totalsRowCount="1">
  <tableColumns count="1">
    <tableColumn id="1" xr3:uid="{00000000-0010-0000-0000-000001000000}" name="Категория"/>
  </tableColumns>
  <tableStyleInfo name="отель-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1:D8" totalsRowCount="1">
  <tableColumns count="1">
    <tableColumn id="1" xr3:uid="{00000000-0010-0000-0100-000001000000}" name="Одномест, RUB"/>
  </tableColumns>
  <tableStyleInfo name="отель-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F1:F8" totalsRowCount="1">
  <tableColumns count="1">
    <tableColumn id="1" xr3:uid="{00000000-0010-0000-0200-000001000000}" name="Стоимость 2-х мест, RUB"/>
  </tableColumns>
  <tableStyleInfo name="отель-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H1:H8" totalsRowCount="1">
  <tableColumns count="1">
    <tableColumn id="1" xr3:uid="{00000000-0010-0000-0300-000001000000}" name="Одномест, ТН"/>
  </tableColumns>
  <tableStyleInfo name="отель-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J1:J8" totalsRowCount="1">
  <tableColumns count="1">
    <tableColumn id="1" xr3:uid="{00000000-0010-0000-0400-000001000000}" name="Стоимость 2-х мест, ТН"/>
  </tableColumns>
  <tableStyleInfo name="отель-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L1:L8" totalsRowCount="1">
  <tableColumns count="1">
    <tableColumn id="1" xr3:uid="{00000000-0010-0000-0500-000001000000}" name="Одномест, USD"/>
  </tableColumns>
  <tableStyleInfo name="отель-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N1:N8" totalsRowCount="1">
  <tableColumns count="1">
    <tableColumn id="1" xr3:uid="{00000000-0010-0000-0600-000001000000}" name="Стоимость 2-х мест, USD"/>
  </tableColumns>
  <tableStyleInfo name="отель-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8953"/>
  </sheetPr>
  <dimension ref="A1:Z999"/>
  <sheetViews>
    <sheetView workbookViewId="0">
      <selection activeCell="O43" sqref="O43"/>
    </sheetView>
  </sheetViews>
  <sheetFormatPr defaultColWidth="14.44140625" defaultRowHeight="15" customHeight="1"/>
  <cols>
    <col min="1" max="1" width="24.88671875" customWidth="1"/>
    <col min="2" max="2" width="22.5546875" customWidth="1"/>
    <col min="3" max="3" width="17.109375" customWidth="1"/>
    <col min="4" max="4" width="9.6640625" customWidth="1"/>
    <col min="5" max="5" width="9.33203125" customWidth="1"/>
    <col min="6" max="6" width="10.6640625" customWidth="1"/>
    <col min="7" max="7" width="9" customWidth="1"/>
    <col min="8" max="8" width="1.6640625" customWidth="1"/>
    <col min="9" max="9" width="10" customWidth="1"/>
    <col min="10" max="10" width="1.88671875" customWidth="1"/>
    <col min="11" max="11" width="14.44140625" customWidth="1"/>
    <col min="12" max="26" width="8.6640625" customWidth="1"/>
  </cols>
  <sheetData>
    <row r="1" spans="1:11" ht="102" customHeight="1">
      <c r="A1" s="1" t="s">
        <v>0</v>
      </c>
      <c r="B1" s="82" t="s">
        <v>49</v>
      </c>
      <c r="C1" s="83"/>
      <c r="D1" s="83"/>
      <c r="E1" s="83"/>
      <c r="F1" s="83"/>
      <c r="G1" s="83"/>
      <c r="H1" s="2"/>
      <c r="I1" s="84"/>
      <c r="J1" s="83"/>
      <c r="K1" s="85"/>
    </row>
    <row r="2" spans="1:11" ht="5.25" customHeight="1">
      <c r="A2" s="86" t="s">
        <v>1</v>
      </c>
      <c r="B2" s="73"/>
      <c r="C2" s="73"/>
      <c r="D2" s="73"/>
      <c r="E2" s="73"/>
      <c r="F2" s="73"/>
      <c r="G2" s="73"/>
      <c r="H2" s="73"/>
      <c r="I2" s="73"/>
      <c r="J2" s="73"/>
      <c r="K2" s="75"/>
    </row>
    <row r="3" spans="1:11" ht="15.75" customHeight="1">
      <c r="A3" s="87"/>
      <c r="B3" s="73"/>
      <c r="C3" s="73"/>
      <c r="D3" s="73"/>
      <c r="E3" s="73"/>
      <c r="F3" s="73"/>
      <c r="G3" s="73"/>
      <c r="H3" s="73"/>
      <c r="I3" s="73"/>
      <c r="J3" s="73"/>
      <c r="K3" s="75"/>
    </row>
    <row r="4" spans="1:11" ht="20.25" customHeight="1">
      <c r="A4" s="88" t="s">
        <v>2</v>
      </c>
      <c r="B4" s="89"/>
      <c r="C4" s="89"/>
      <c r="D4" s="89"/>
      <c r="E4" s="89"/>
      <c r="F4" s="89"/>
      <c r="G4" s="89"/>
      <c r="H4" s="89"/>
      <c r="I4" s="89"/>
      <c r="J4" s="89"/>
      <c r="K4" s="90"/>
    </row>
    <row r="5" spans="1:11" ht="3" customHeight="1">
      <c r="A5" s="3"/>
      <c r="B5" s="80"/>
      <c r="C5" s="73"/>
      <c r="D5" s="73"/>
      <c r="E5" s="73"/>
      <c r="F5" s="73"/>
      <c r="G5" s="73"/>
      <c r="H5" s="73"/>
      <c r="I5" s="73"/>
      <c r="J5" s="73"/>
      <c r="K5" s="75"/>
    </row>
    <row r="6" spans="1:11" ht="26.25" customHeight="1">
      <c r="A6" s="5" t="s">
        <v>3</v>
      </c>
      <c r="B6" s="69"/>
      <c r="C6" s="70"/>
      <c r="D6" s="70"/>
      <c r="E6" s="70"/>
      <c r="F6" s="70"/>
      <c r="G6" s="70"/>
      <c r="H6" s="70"/>
      <c r="I6" s="70"/>
      <c r="J6" s="70"/>
      <c r="K6" s="71"/>
    </row>
    <row r="7" spans="1:11" ht="3" customHeight="1">
      <c r="A7" s="3"/>
      <c r="B7" s="80"/>
      <c r="C7" s="73"/>
      <c r="D7" s="73"/>
      <c r="E7" s="73"/>
      <c r="F7" s="73"/>
      <c r="G7" s="73"/>
      <c r="H7" s="73"/>
      <c r="I7" s="73"/>
      <c r="J7" s="73"/>
      <c r="K7" s="75"/>
    </row>
    <row r="8" spans="1:11" ht="15.75" customHeight="1">
      <c r="A8" s="5" t="s">
        <v>4</v>
      </c>
      <c r="B8" s="91"/>
      <c r="C8" s="70"/>
      <c r="D8" s="70"/>
      <c r="E8" s="70"/>
      <c r="F8" s="70"/>
      <c r="G8" s="70"/>
      <c r="H8" s="70"/>
      <c r="I8" s="70"/>
      <c r="J8" s="70"/>
      <c r="K8" s="71"/>
    </row>
    <row r="9" spans="1:11" ht="3" customHeight="1">
      <c r="A9" s="3"/>
      <c r="B9" s="76"/>
      <c r="C9" s="73"/>
      <c r="D9" s="73"/>
      <c r="E9" s="73"/>
      <c r="F9" s="72"/>
      <c r="G9" s="73"/>
      <c r="H9" s="6"/>
      <c r="I9" s="74"/>
      <c r="J9" s="73"/>
      <c r="K9" s="75"/>
    </row>
    <row r="10" spans="1:11" ht="18" customHeight="1">
      <c r="A10" s="5" t="s">
        <v>5</v>
      </c>
      <c r="B10" s="69"/>
      <c r="C10" s="70"/>
      <c r="D10" s="70"/>
      <c r="E10" s="70"/>
      <c r="F10" s="70"/>
      <c r="G10" s="70"/>
      <c r="H10" s="70"/>
      <c r="I10" s="70"/>
      <c r="J10" s="70"/>
      <c r="K10" s="71"/>
    </row>
    <row r="11" spans="1:11" ht="3" customHeight="1">
      <c r="A11" s="3"/>
      <c r="B11" s="76"/>
      <c r="C11" s="73"/>
      <c r="D11" s="73"/>
      <c r="E11" s="73"/>
      <c r="F11" s="72"/>
      <c r="G11" s="73"/>
      <c r="H11" s="6"/>
      <c r="I11" s="74"/>
      <c r="J11" s="73"/>
      <c r="K11" s="75"/>
    </row>
    <row r="12" spans="1:11" ht="25.5" customHeight="1">
      <c r="A12" s="5" t="s">
        <v>6</v>
      </c>
      <c r="B12" s="69"/>
      <c r="C12" s="70"/>
      <c r="D12" s="70"/>
      <c r="E12" s="77"/>
      <c r="F12" s="78" t="s">
        <v>7</v>
      </c>
      <c r="G12" s="73"/>
      <c r="H12" s="7"/>
      <c r="I12" s="79"/>
      <c r="J12" s="70"/>
      <c r="K12" s="71"/>
    </row>
    <row r="13" spans="1:11" ht="3" customHeight="1">
      <c r="A13" s="3"/>
      <c r="B13" s="80"/>
      <c r="C13" s="73"/>
      <c r="D13" s="73"/>
      <c r="E13" s="73"/>
      <c r="F13" s="73"/>
      <c r="G13" s="73"/>
      <c r="H13" s="73"/>
      <c r="I13" s="73"/>
      <c r="J13" s="73"/>
      <c r="K13" s="75"/>
    </row>
    <row r="14" spans="1:11" ht="26.25" customHeight="1">
      <c r="A14" s="5" t="s">
        <v>8</v>
      </c>
      <c r="B14" s="69"/>
      <c r="C14" s="70"/>
      <c r="D14" s="70"/>
      <c r="E14" s="70"/>
      <c r="F14" s="70"/>
      <c r="G14" s="70"/>
      <c r="H14" s="70"/>
      <c r="I14" s="70"/>
      <c r="J14" s="70"/>
      <c r="K14" s="71"/>
    </row>
    <row r="15" spans="1:11" ht="3" customHeight="1">
      <c r="A15" s="3"/>
      <c r="B15" s="80"/>
      <c r="C15" s="73"/>
      <c r="D15" s="73"/>
      <c r="E15" s="73"/>
      <c r="F15" s="73"/>
      <c r="G15" s="73"/>
      <c r="H15" s="73"/>
      <c r="I15" s="73"/>
      <c r="J15" s="73"/>
      <c r="K15" s="75"/>
    </row>
    <row r="16" spans="1:11" ht="15.75" customHeight="1">
      <c r="A16" s="5" t="s">
        <v>9</v>
      </c>
      <c r="B16" s="69"/>
      <c r="C16" s="70"/>
      <c r="D16" s="70"/>
      <c r="E16" s="70"/>
      <c r="F16" s="70"/>
      <c r="G16" s="70"/>
      <c r="H16" s="70"/>
      <c r="I16" s="70"/>
      <c r="J16" s="70"/>
      <c r="K16" s="71"/>
    </row>
    <row r="17" spans="1:11" ht="3" customHeight="1">
      <c r="A17" s="3"/>
      <c r="B17" s="76"/>
      <c r="C17" s="73"/>
      <c r="D17" s="73"/>
      <c r="E17" s="73"/>
      <c r="F17" s="72"/>
      <c r="G17" s="73"/>
      <c r="H17" s="6"/>
      <c r="I17" s="74"/>
      <c r="J17" s="73"/>
      <c r="K17" s="75"/>
    </row>
    <row r="18" spans="1:11" ht="26.25" customHeight="1">
      <c r="A18" s="5" t="s">
        <v>10</v>
      </c>
      <c r="B18" s="69"/>
      <c r="C18" s="70"/>
      <c r="D18" s="70"/>
      <c r="E18" s="77"/>
      <c r="F18" s="78" t="s">
        <v>11</v>
      </c>
      <c r="G18" s="73"/>
      <c r="H18" s="7"/>
      <c r="I18" s="79"/>
      <c r="J18" s="70"/>
      <c r="K18" s="71"/>
    </row>
    <row r="19" spans="1:11" ht="3" customHeight="1">
      <c r="A19" s="8"/>
      <c r="B19" s="92"/>
      <c r="C19" s="93"/>
      <c r="D19" s="93"/>
      <c r="E19" s="93"/>
      <c r="F19" s="93"/>
      <c r="G19" s="93"/>
      <c r="H19" s="93"/>
      <c r="I19" s="93"/>
      <c r="J19" s="93"/>
      <c r="K19" s="94"/>
    </row>
    <row r="20" spans="1:11" ht="15.75" customHeight="1">
      <c r="A20" s="88" t="s">
        <v>12</v>
      </c>
      <c r="B20" s="89"/>
      <c r="C20" s="89"/>
      <c r="D20" s="89"/>
      <c r="E20" s="89"/>
      <c r="F20" s="89"/>
      <c r="G20" s="89"/>
      <c r="H20" s="89"/>
      <c r="I20" s="89"/>
      <c r="J20" s="89"/>
      <c r="K20" s="90"/>
    </row>
    <row r="21" spans="1:11" ht="3" customHeight="1">
      <c r="A21" s="3"/>
      <c r="B21" s="80"/>
      <c r="C21" s="73"/>
      <c r="D21" s="73"/>
      <c r="E21" s="73"/>
      <c r="F21" s="73"/>
      <c r="G21" s="73"/>
      <c r="H21" s="73"/>
      <c r="I21" s="73"/>
      <c r="J21" s="73"/>
      <c r="K21" s="75"/>
    </row>
    <row r="22" spans="1:11" ht="22.5" customHeight="1">
      <c r="A22" s="9" t="s">
        <v>13</v>
      </c>
      <c r="B22" s="69"/>
      <c r="C22" s="70"/>
      <c r="D22" s="70"/>
      <c r="E22" s="70"/>
      <c r="F22" s="70"/>
      <c r="G22" s="70"/>
      <c r="H22" s="70"/>
      <c r="I22" s="70"/>
      <c r="J22" s="70"/>
      <c r="K22" s="71"/>
    </row>
    <row r="23" spans="1:11" ht="3" customHeight="1">
      <c r="A23" s="10"/>
      <c r="B23" s="80"/>
      <c r="C23" s="73"/>
      <c r="D23" s="73"/>
      <c r="E23" s="73"/>
      <c r="F23" s="73"/>
      <c r="G23" s="73"/>
      <c r="H23" s="73"/>
      <c r="I23" s="73"/>
      <c r="J23" s="73"/>
      <c r="K23" s="75"/>
    </row>
    <row r="24" spans="1:11" ht="27.75" customHeight="1">
      <c r="A24" s="9" t="s">
        <v>14</v>
      </c>
      <c r="B24" s="69"/>
      <c r="C24" s="70"/>
      <c r="D24" s="70"/>
      <c r="E24" s="70"/>
      <c r="F24" s="70"/>
      <c r="G24" s="70"/>
      <c r="H24" s="70"/>
      <c r="I24" s="70"/>
      <c r="J24" s="70"/>
      <c r="K24" s="71"/>
    </row>
    <row r="25" spans="1:11" ht="3" customHeight="1">
      <c r="A25" s="10"/>
      <c r="B25" s="80"/>
      <c r="C25" s="73"/>
      <c r="D25" s="73"/>
      <c r="E25" s="73"/>
      <c r="F25" s="73"/>
      <c r="G25" s="73"/>
      <c r="H25" s="73"/>
      <c r="I25" s="73"/>
      <c r="J25" s="73"/>
      <c r="K25" s="75"/>
    </row>
    <row r="26" spans="1:11" ht="16.5" customHeight="1">
      <c r="A26" s="11" t="s">
        <v>15</v>
      </c>
      <c r="B26" s="95"/>
      <c r="C26" s="96"/>
      <c r="D26" s="96"/>
      <c r="E26" s="97"/>
      <c r="F26" s="98" t="s">
        <v>16</v>
      </c>
      <c r="G26" s="93"/>
      <c r="H26" s="12"/>
      <c r="I26" s="99"/>
      <c r="J26" s="96"/>
      <c r="K26" s="100"/>
    </row>
    <row r="27" spans="1:11" ht="3" customHeight="1">
      <c r="A27" s="13"/>
      <c r="B27" s="80"/>
      <c r="C27" s="73"/>
      <c r="D27" s="73"/>
      <c r="E27" s="73"/>
      <c r="F27" s="73"/>
      <c r="G27" s="73"/>
      <c r="H27" s="73"/>
      <c r="I27" s="73"/>
      <c r="J27" s="73"/>
      <c r="K27" s="73"/>
    </row>
    <row r="28" spans="1:11" ht="18" customHeight="1">
      <c r="A28" s="101" t="s">
        <v>17</v>
      </c>
      <c r="B28" s="89"/>
      <c r="C28" s="89"/>
      <c r="D28" s="89"/>
      <c r="E28" s="89"/>
      <c r="F28" s="89"/>
      <c r="G28" s="89"/>
      <c r="H28" s="89"/>
      <c r="I28" s="89"/>
      <c r="J28" s="89"/>
      <c r="K28" s="90"/>
    </row>
    <row r="29" spans="1:11" ht="3.75" customHeight="1">
      <c r="A29" s="14"/>
      <c r="B29" s="15"/>
      <c r="C29" s="15"/>
      <c r="D29" s="15"/>
      <c r="E29" s="15"/>
      <c r="F29" s="15"/>
      <c r="G29" s="15"/>
      <c r="H29" s="15"/>
      <c r="I29" s="15"/>
      <c r="J29" s="15"/>
      <c r="K29" s="16"/>
    </row>
    <row r="30" spans="1:11" ht="15.75" customHeight="1">
      <c r="A30" s="102"/>
      <c r="B30" s="81"/>
      <c r="C30" s="73"/>
      <c r="D30" s="73"/>
      <c r="E30" s="17"/>
      <c r="F30" s="17"/>
      <c r="G30" s="17"/>
      <c r="H30" s="17"/>
      <c r="I30" s="17"/>
      <c r="J30" s="17"/>
      <c r="K30" s="18"/>
    </row>
    <row r="31" spans="1:11" ht="15.75" customHeight="1">
      <c r="A31" s="87"/>
      <c r="B31" s="81"/>
      <c r="C31" s="73"/>
      <c r="D31" s="73"/>
      <c r="E31" s="17"/>
      <c r="F31" s="17"/>
      <c r="G31" s="17"/>
      <c r="H31" s="17"/>
      <c r="I31" s="17"/>
      <c r="J31" s="17"/>
      <c r="K31" s="18"/>
    </row>
    <row r="32" spans="1:11" ht="15.75" customHeight="1">
      <c r="A32" s="19"/>
      <c r="B32" s="81"/>
      <c r="C32" s="73"/>
      <c r="D32" s="73"/>
      <c r="E32" s="17"/>
      <c r="F32" s="17"/>
      <c r="G32" s="17"/>
      <c r="H32" s="17"/>
      <c r="I32" s="17"/>
      <c r="J32" s="17"/>
      <c r="K32" s="18"/>
    </row>
    <row r="33" spans="1:11" ht="15.75" customHeight="1">
      <c r="A33" s="19"/>
      <c r="B33" s="108"/>
      <c r="C33" s="73"/>
      <c r="D33" s="73"/>
      <c r="E33" s="109"/>
      <c r="F33" s="70"/>
      <c r="G33" s="70"/>
      <c r="H33" s="70"/>
      <c r="I33" s="70"/>
      <c r="J33" s="70"/>
      <c r="K33" s="71"/>
    </row>
    <row r="34" spans="1:11" ht="3" customHeight="1">
      <c r="A34" s="20"/>
      <c r="B34" s="21"/>
      <c r="C34" s="21"/>
      <c r="D34" s="21"/>
      <c r="E34" s="21"/>
      <c r="F34" s="21"/>
      <c r="G34" s="21"/>
      <c r="H34" s="21"/>
      <c r="I34" s="21"/>
      <c r="J34" s="21"/>
      <c r="K34" s="22"/>
    </row>
    <row r="35" spans="1:11" ht="108" customHeight="1">
      <c r="A35" s="23" t="s">
        <v>18</v>
      </c>
      <c r="B35" s="110"/>
      <c r="C35" s="96"/>
      <c r="D35" s="96"/>
      <c r="E35" s="96"/>
      <c r="F35" s="96"/>
      <c r="G35" s="96"/>
      <c r="H35" s="96"/>
      <c r="I35" s="96"/>
      <c r="J35" s="96"/>
      <c r="K35" s="100"/>
    </row>
    <row r="36" spans="1:11" ht="3" customHeight="1">
      <c r="A36" s="24"/>
      <c r="B36" s="25"/>
      <c r="C36" s="25"/>
      <c r="D36" s="25"/>
      <c r="E36" s="25"/>
      <c r="F36" s="25"/>
      <c r="G36" s="25"/>
      <c r="H36" s="25"/>
      <c r="I36" s="25"/>
      <c r="J36" s="25"/>
      <c r="K36" s="26"/>
    </row>
    <row r="37" spans="1:11" ht="25.5" customHeight="1">
      <c r="A37" s="111" t="s">
        <v>19</v>
      </c>
      <c r="B37" s="89"/>
      <c r="C37" s="89"/>
      <c r="D37" s="89"/>
      <c r="E37" s="89"/>
      <c r="F37" s="89"/>
      <c r="G37" s="89"/>
      <c r="H37" s="89"/>
      <c r="I37" s="89"/>
      <c r="J37" s="89"/>
      <c r="K37" s="90"/>
    </row>
    <row r="38" spans="1:11" ht="3" customHeight="1">
      <c r="A38" s="20"/>
      <c r="B38" s="21"/>
      <c r="C38" s="21"/>
      <c r="D38" s="21"/>
      <c r="E38" s="21"/>
      <c r="F38" s="21"/>
      <c r="G38" s="21"/>
      <c r="H38" s="21"/>
      <c r="I38" s="21"/>
      <c r="J38" s="21"/>
      <c r="K38" s="22"/>
    </row>
    <row r="39" spans="1:11" ht="25.5" customHeight="1">
      <c r="A39" s="27" t="s">
        <v>20</v>
      </c>
      <c r="B39" s="28">
        <v>1</v>
      </c>
      <c r="C39" s="21"/>
      <c r="D39" s="21"/>
      <c r="E39" s="21"/>
      <c r="F39" s="21"/>
      <c r="G39" s="21"/>
      <c r="H39" s="21"/>
      <c r="I39" s="21"/>
      <c r="J39" s="21"/>
      <c r="K39" s="22"/>
    </row>
    <row r="40" spans="1:11" ht="3" customHeight="1">
      <c r="A40" s="20"/>
      <c r="B40" s="21"/>
      <c r="C40" s="21"/>
      <c r="D40" s="21"/>
      <c r="E40" s="21"/>
      <c r="F40" s="21"/>
      <c r="G40" s="21"/>
      <c r="H40" s="21"/>
      <c r="I40" s="21"/>
      <c r="J40" s="21"/>
      <c r="K40" s="22"/>
    </row>
    <row r="41" spans="1:11" ht="26.25" customHeight="1">
      <c r="A41" s="27" t="s">
        <v>21</v>
      </c>
      <c r="B41" s="29"/>
      <c r="C41" s="21"/>
      <c r="D41" s="21"/>
      <c r="E41" s="28"/>
      <c r="F41" s="106"/>
      <c r="G41" s="73"/>
      <c r="H41" s="30"/>
      <c r="I41" s="107"/>
      <c r="J41" s="70"/>
      <c r="K41" s="71"/>
    </row>
    <row r="42" spans="1:11" ht="15.75" customHeight="1">
      <c r="A42" s="20"/>
      <c r="B42" s="29" t="s">
        <v>24</v>
      </c>
      <c r="C42" s="21" t="s">
        <v>22</v>
      </c>
      <c r="D42" s="21"/>
      <c r="E42" s="28"/>
      <c r="F42" s="106">
        <f>IF(B39=1,'Тип участия'!K2,IF(B39=2,'Тип участия'!K3,IF(B39=3,'Тип участия'!K3,IF(B39&gt;3,'Тип участия'!K4,580))))</f>
        <v>580</v>
      </c>
      <c r="G42" s="73"/>
      <c r="H42" s="31" t="s">
        <v>23</v>
      </c>
      <c r="I42" s="107">
        <f>E42*F42</f>
        <v>0</v>
      </c>
      <c r="J42" s="70"/>
      <c r="K42" s="71"/>
    </row>
    <row r="43" spans="1:11" ht="72" customHeight="1">
      <c r="A43" s="20"/>
      <c r="B43" s="103" t="s">
        <v>50</v>
      </c>
      <c r="C43" s="73"/>
      <c r="D43" s="73"/>
      <c r="E43" s="73"/>
      <c r="F43" s="73"/>
      <c r="G43" s="73"/>
      <c r="H43" s="73"/>
      <c r="I43" s="73"/>
      <c r="J43" s="73"/>
      <c r="K43" s="75"/>
    </row>
    <row r="44" spans="1:11" ht="2.25" customHeight="1">
      <c r="A44" s="20"/>
      <c r="B44" s="32"/>
      <c r="C44" s="32"/>
      <c r="D44" s="32"/>
      <c r="E44" s="32"/>
      <c r="F44" s="21"/>
      <c r="G44" s="21"/>
      <c r="H44" s="21"/>
      <c r="I44" s="21"/>
      <c r="J44" s="21"/>
      <c r="K44" s="22"/>
    </row>
    <row r="45" spans="1:11" ht="15.75" customHeight="1">
      <c r="A45" s="20"/>
      <c r="B45" s="29" t="s">
        <v>25</v>
      </c>
      <c r="C45" s="21" t="s">
        <v>22</v>
      </c>
      <c r="D45" s="21"/>
      <c r="E45" s="28">
        <v>1</v>
      </c>
      <c r="F45" s="106">
        <f>IF(B39=1,'Тип участия'!L2,IF(B39=2,'Тип участия'!L3,IF(B39=3,'Тип участия'!L3,IF(B39&gt;3,'Тип участия'!L4,800))))</f>
        <v>800</v>
      </c>
      <c r="G45" s="73"/>
      <c r="H45" s="31" t="s">
        <v>23</v>
      </c>
      <c r="I45" s="107">
        <f>E45*F45</f>
        <v>800</v>
      </c>
      <c r="J45" s="70"/>
      <c r="K45" s="71"/>
    </row>
    <row r="46" spans="1:11" ht="72" customHeight="1">
      <c r="A46" s="20"/>
      <c r="B46" s="103" t="s">
        <v>51</v>
      </c>
      <c r="C46" s="73"/>
      <c r="D46" s="73"/>
      <c r="E46" s="73"/>
      <c r="F46" s="73"/>
      <c r="G46" s="73"/>
      <c r="H46" s="73"/>
      <c r="I46" s="73"/>
      <c r="J46" s="73"/>
      <c r="K46" s="75"/>
    </row>
    <row r="47" spans="1:11" ht="27" customHeight="1">
      <c r="A47" s="27" t="s">
        <v>26</v>
      </c>
      <c r="B47" s="21"/>
      <c r="C47" s="21"/>
      <c r="D47" s="21"/>
      <c r="E47" s="21"/>
      <c r="F47" s="21"/>
      <c r="G47" s="21"/>
      <c r="H47" s="21"/>
      <c r="I47" s="21"/>
      <c r="J47" s="21"/>
      <c r="K47" s="22"/>
    </row>
    <row r="48" spans="1:11" ht="24.75" customHeight="1">
      <c r="A48" s="33" t="s">
        <v>27</v>
      </c>
      <c r="B48" s="69"/>
      <c r="C48" s="70"/>
      <c r="D48" s="70"/>
      <c r="E48" s="70"/>
      <c r="F48" s="70"/>
      <c r="G48" s="70"/>
      <c r="H48" s="70"/>
      <c r="I48" s="70"/>
      <c r="J48" s="70"/>
      <c r="K48" s="71"/>
    </row>
    <row r="49" spans="1:11" ht="3" customHeight="1">
      <c r="A49" s="5"/>
      <c r="B49" s="104"/>
      <c r="C49" s="73"/>
      <c r="D49" s="73"/>
      <c r="E49" s="73"/>
      <c r="F49" s="73"/>
      <c r="G49" s="73"/>
      <c r="H49" s="73"/>
      <c r="I49" s="73"/>
      <c r="J49" s="73"/>
      <c r="K49" s="75"/>
    </row>
    <row r="50" spans="1:11" ht="15.75" customHeight="1">
      <c r="A50" s="5" t="s">
        <v>28</v>
      </c>
      <c r="B50" s="69"/>
      <c r="C50" s="70"/>
      <c r="D50" s="70"/>
      <c r="E50" s="70"/>
      <c r="F50" s="70"/>
      <c r="G50" s="70"/>
      <c r="H50" s="70"/>
      <c r="I50" s="70"/>
      <c r="J50" s="70"/>
      <c r="K50" s="71"/>
    </row>
    <row r="51" spans="1:11" ht="3" customHeight="1">
      <c r="A51" s="5"/>
      <c r="B51" s="105"/>
      <c r="C51" s="73"/>
      <c r="D51" s="73"/>
      <c r="E51" s="73"/>
      <c r="F51" s="105"/>
      <c r="G51" s="73"/>
      <c r="H51" s="34"/>
      <c r="I51" s="104"/>
      <c r="J51" s="73"/>
      <c r="K51" s="75"/>
    </row>
    <row r="52" spans="1:11" ht="24.75" customHeight="1">
      <c r="A52" s="5" t="s">
        <v>29</v>
      </c>
      <c r="B52" s="69"/>
      <c r="C52" s="70"/>
      <c r="D52" s="70"/>
      <c r="E52" s="77"/>
      <c r="F52" s="105" t="s">
        <v>11</v>
      </c>
      <c r="G52" s="73"/>
      <c r="H52" s="34"/>
      <c r="I52" s="69"/>
      <c r="J52" s="70"/>
      <c r="K52" s="71"/>
    </row>
    <row r="53" spans="1:11" ht="3.75" customHeight="1">
      <c r="A53" s="5"/>
      <c r="B53" s="21"/>
      <c r="C53" s="21"/>
      <c r="D53" s="21"/>
      <c r="E53" s="21"/>
      <c r="F53" s="21"/>
      <c r="G53" s="21"/>
      <c r="H53" s="21"/>
      <c r="I53" s="21"/>
      <c r="J53" s="21"/>
      <c r="K53" s="22"/>
    </row>
    <row r="54" spans="1:11" ht="27" customHeight="1">
      <c r="A54" s="33" t="s">
        <v>30</v>
      </c>
      <c r="B54" s="69"/>
      <c r="C54" s="70"/>
      <c r="D54" s="70"/>
      <c r="E54" s="70"/>
      <c r="F54" s="70"/>
      <c r="G54" s="70"/>
      <c r="H54" s="70"/>
      <c r="I54" s="70"/>
      <c r="J54" s="70"/>
      <c r="K54" s="71"/>
    </row>
    <row r="55" spans="1:11" ht="3" customHeight="1">
      <c r="A55" s="5"/>
      <c r="B55" s="104"/>
      <c r="C55" s="73"/>
      <c r="D55" s="73"/>
      <c r="E55" s="73"/>
      <c r="F55" s="73"/>
      <c r="G55" s="73"/>
      <c r="H55" s="73"/>
      <c r="I55" s="73"/>
      <c r="J55" s="73"/>
      <c r="K55" s="75"/>
    </row>
    <row r="56" spans="1:11" ht="15.75" customHeight="1">
      <c r="A56" s="5" t="s">
        <v>28</v>
      </c>
      <c r="B56" s="69"/>
      <c r="C56" s="70"/>
      <c r="D56" s="70"/>
      <c r="E56" s="70"/>
      <c r="F56" s="70"/>
      <c r="G56" s="70"/>
      <c r="H56" s="70"/>
      <c r="I56" s="70"/>
      <c r="J56" s="70"/>
      <c r="K56" s="71"/>
    </row>
    <row r="57" spans="1:11" ht="3" customHeight="1">
      <c r="A57" s="5"/>
      <c r="B57" s="105"/>
      <c r="C57" s="73"/>
      <c r="D57" s="73"/>
      <c r="E57" s="73"/>
      <c r="F57" s="105"/>
      <c r="G57" s="73"/>
      <c r="H57" s="34"/>
      <c r="I57" s="104"/>
      <c r="J57" s="73"/>
      <c r="K57" s="75"/>
    </row>
    <row r="58" spans="1:11" ht="24" customHeight="1">
      <c r="A58" s="5" t="s">
        <v>31</v>
      </c>
      <c r="B58" s="69"/>
      <c r="C58" s="70"/>
      <c r="D58" s="70"/>
      <c r="E58" s="77"/>
      <c r="F58" s="105" t="s">
        <v>11</v>
      </c>
      <c r="G58" s="73"/>
      <c r="H58" s="34"/>
      <c r="I58" s="69"/>
      <c r="J58" s="70"/>
      <c r="K58" s="71"/>
    </row>
    <row r="59" spans="1:11" ht="3.75" customHeight="1">
      <c r="A59" s="20"/>
      <c r="B59" s="21"/>
      <c r="C59" s="21"/>
      <c r="D59" s="21"/>
      <c r="E59" s="21"/>
      <c r="F59" s="21"/>
      <c r="G59" s="21"/>
      <c r="H59" s="21"/>
      <c r="I59" s="21"/>
      <c r="J59" s="21"/>
      <c r="K59" s="22"/>
    </row>
    <row r="60" spans="1:11" ht="24.75" customHeight="1">
      <c r="A60" s="33" t="s">
        <v>32</v>
      </c>
      <c r="B60" s="69"/>
      <c r="C60" s="70"/>
      <c r="D60" s="70"/>
      <c r="E60" s="70"/>
      <c r="F60" s="70"/>
      <c r="G60" s="70"/>
      <c r="H60" s="70"/>
      <c r="I60" s="70"/>
      <c r="J60" s="70"/>
      <c r="K60" s="71"/>
    </row>
    <row r="61" spans="1:11" ht="3" customHeight="1">
      <c r="A61" s="5"/>
      <c r="B61" s="104"/>
      <c r="C61" s="73"/>
      <c r="D61" s="73"/>
      <c r="E61" s="73"/>
      <c r="F61" s="73"/>
      <c r="G61" s="73"/>
      <c r="H61" s="73"/>
      <c r="I61" s="73"/>
      <c r="J61" s="73"/>
      <c r="K61" s="75"/>
    </row>
    <row r="62" spans="1:11" ht="15.75" customHeight="1">
      <c r="A62" s="5" t="s">
        <v>28</v>
      </c>
      <c r="B62" s="69"/>
      <c r="C62" s="70"/>
      <c r="D62" s="70"/>
      <c r="E62" s="70"/>
      <c r="F62" s="70"/>
      <c r="G62" s="70"/>
      <c r="H62" s="70"/>
      <c r="I62" s="70"/>
      <c r="J62" s="70"/>
      <c r="K62" s="71"/>
    </row>
    <row r="63" spans="1:11" ht="3" customHeight="1">
      <c r="A63" s="5"/>
      <c r="B63" s="105"/>
      <c r="C63" s="73"/>
      <c r="D63" s="73"/>
      <c r="E63" s="73"/>
      <c r="F63" s="105"/>
      <c r="G63" s="73"/>
      <c r="H63" s="34"/>
      <c r="I63" s="104"/>
      <c r="J63" s="73"/>
      <c r="K63" s="75"/>
    </row>
    <row r="64" spans="1:11" ht="24.75" customHeight="1">
      <c r="A64" s="5" t="s">
        <v>29</v>
      </c>
      <c r="B64" s="69"/>
      <c r="C64" s="70"/>
      <c r="D64" s="70"/>
      <c r="E64" s="77"/>
      <c r="F64" s="105" t="s">
        <v>11</v>
      </c>
      <c r="G64" s="73"/>
      <c r="H64" s="34"/>
      <c r="I64" s="69"/>
      <c r="J64" s="70"/>
      <c r="K64" s="71"/>
    </row>
    <row r="65" spans="1:11" ht="3.75" customHeight="1">
      <c r="A65" s="5"/>
      <c r="B65" s="21"/>
      <c r="C65" s="21"/>
      <c r="D65" s="21"/>
      <c r="E65" s="21"/>
      <c r="F65" s="21"/>
      <c r="G65" s="21"/>
      <c r="H65" s="21"/>
      <c r="I65" s="21"/>
      <c r="J65" s="21"/>
      <c r="K65" s="22"/>
    </row>
    <row r="66" spans="1:11" ht="27" customHeight="1">
      <c r="A66" s="33" t="s">
        <v>33</v>
      </c>
      <c r="B66" s="69"/>
      <c r="C66" s="70"/>
      <c r="D66" s="70"/>
      <c r="E66" s="70"/>
      <c r="F66" s="70"/>
      <c r="G66" s="70"/>
      <c r="H66" s="70"/>
      <c r="I66" s="70"/>
      <c r="J66" s="70"/>
      <c r="K66" s="71"/>
    </row>
    <row r="67" spans="1:11" ht="3" customHeight="1">
      <c r="A67" s="5"/>
      <c r="B67" s="104"/>
      <c r="C67" s="73"/>
      <c r="D67" s="73"/>
      <c r="E67" s="73"/>
      <c r="F67" s="73"/>
      <c r="G67" s="73"/>
      <c r="H67" s="73"/>
      <c r="I67" s="73"/>
      <c r="J67" s="73"/>
      <c r="K67" s="75"/>
    </row>
    <row r="68" spans="1:11" ht="15.75" customHeight="1">
      <c r="A68" s="5" t="s">
        <v>28</v>
      </c>
      <c r="B68" s="69"/>
      <c r="C68" s="70"/>
      <c r="D68" s="70"/>
      <c r="E68" s="70"/>
      <c r="F68" s="70"/>
      <c r="G68" s="70"/>
      <c r="H68" s="70"/>
      <c r="I68" s="70"/>
      <c r="J68" s="70"/>
      <c r="K68" s="71"/>
    </row>
    <row r="69" spans="1:11" ht="3" customHeight="1">
      <c r="A69" s="5"/>
      <c r="B69" s="105"/>
      <c r="C69" s="73"/>
      <c r="D69" s="73"/>
      <c r="E69" s="73"/>
      <c r="F69" s="105"/>
      <c r="G69" s="73"/>
      <c r="H69" s="34"/>
      <c r="I69" s="104"/>
      <c r="J69" s="73"/>
      <c r="K69" s="75"/>
    </row>
    <row r="70" spans="1:11" ht="24" customHeight="1">
      <c r="A70" s="5" t="s">
        <v>31</v>
      </c>
      <c r="B70" s="69"/>
      <c r="C70" s="70"/>
      <c r="D70" s="70"/>
      <c r="E70" s="77"/>
      <c r="F70" s="105" t="s">
        <v>11</v>
      </c>
      <c r="G70" s="73"/>
      <c r="H70" s="34"/>
      <c r="I70" s="69"/>
      <c r="J70" s="70"/>
      <c r="K70" s="71"/>
    </row>
    <row r="71" spans="1:11" ht="3.75" customHeight="1">
      <c r="A71" s="20"/>
      <c r="B71" s="21"/>
      <c r="C71" s="21"/>
      <c r="D71" s="21"/>
      <c r="E71" s="21"/>
      <c r="F71" s="21"/>
      <c r="G71" s="21"/>
      <c r="H71" s="21"/>
      <c r="I71" s="21"/>
      <c r="J71" s="21"/>
      <c r="K71" s="22"/>
    </row>
    <row r="72" spans="1:11" ht="24.75" customHeight="1">
      <c r="A72" s="33" t="s">
        <v>34</v>
      </c>
      <c r="B72" s="69"/>
      <c r="C72" s="70"/>
      <c r="D72" s="70"/>
      <c r="E72" s="70"/>
      <c r="F72" s="70"/>
      <c r="G72" s="70"/>
      <c r="H72" s="70"/>
      <c r="I72" s="70"/>
      <c r="J72" s="70"/>
      <c r="K72" s="71"/>
    </row>
    <row r="73" spans="1:11" ht="3" customHeight="1">
      <c r="A73" s="5"/>
      <c r="B73" s="104"/>
      <c r="C73" s="73"/>
      <c r="D73" s="73"/>
      <c r="E73" s="73"/>
      <c r="F73" s="73"/>
      <c r="G73" s="73"/>
      <c r="H73" s="73"/>
      <c r="I73" s="73"/>
      <c r="J73" s="73"/>
      <c r="K73" s="75"/>
    </row>
    <row r="74" spans="1:11" ht="15.75" customHeight="1">
      <c r="A74" s="5" t="s">
        <v>28</v>
      </c>
      <c r="B74" s="69"/>
      <c r="C74" s="70"/>
      <c r="D74" s="70"/>
      <c r="E74" s="70"/>
      <c r="F74" s="70"/>
      <c r="G74" s="70"/>
      <c r="H74" s="70"/>
      <c r="I74" s="70"/>
      <c r="J74" s="70"/>
      <c r="K74" s="71"/>
    </row>
    <row r="75" spans="1:11" ht="3" customHeight="1">
      <c r="A75" s="5"/>
      <c r="B75" s="105"/>
      <c r="C75" s="73"/>
      <c r="D75" s="73"/>
      <c r="E75" s="73"/>
      <c r="F75" s="105"/>
      <c r="G75" s="73"/>
      <c r="H75" s="34"/>
      <c r="I75" s="104"/>
      <c r="J75" s="73"/>
      <c r="K75" s="75"/>
    </row>
    <row r="76" spans="1:11" ht="24.75" customHeight="1">
      <c r="A76" s="11" t="s">
        <v>29</v>
      </c>
      <c r="B76" s="95"/>
      <c r="C76" s="96"/>
      <c r="D76" s="96"/>
      <c r="E76" s="97"/>
      <c r="F76" s="116" t="s">
        <v>11</v>
      </c>
      <c r="G76" s="93"/>
      <c r="H76" s="35"/>
      <c r="I76" s="95"/>
      <c r="J76" s="96"/>
      <c r="K76" s="100"/>
    </row>
    <row r="77" spans="1:11" ht="3.75" customHeight="1">
      <c r="A77" s="34"/>
      <c r="B77" s="21"/>
      <c r="C77" s="21"/>
      <c r="D77" s="21"/>
      <c r="E77" s="21"/>
      <c r="F77" s="21"/>
      <c r="G77" s="21"/>
      <c r="H77" s="21"/>
      <c r="I77" s="21"/>
      <c r="J77" s="21"/>
      <c r="K77" s="21"/>
    </row>
    <row r="78" spans="1:11" ht="25.5" customHeight="1">
      <c r="A78" s="114" t="s">
        <v>35</v>
      </c>
      <c r="B78" s="89"/>
      <c r="C78" s="89"/>
      <c r="D78" s="36"/>
      <c r="E78" s="37"/>
      <c r="F78" s="37"/>
      <c r="G78" s="37"/>
      <c r="H78" s="37"/>
      <c r="I78" s="37"/>
      <c r="J78" s="37"/>
      <c r="K78" s="38"/>
    </row>
    <row r="79" spans="1:11" ht="3" customHeight="1">
      <c r="A79" s="20"/>
      <c r="B79" s="21"/>
      <c r="C79" s="21"/>
      <c r="D79" s="21"/>
      <c r="E79" s="21"/>
      <c r="F79" s="21"/>
      <c r="G79" s="21"/>
      <c r="H79" s="21"/>
      <c r="I79" s="21"/>
      <c r="J79" s="21"/>
      <c r="K79" s="22"/>
    </row>
    <row r="80" spans="1:11" ht="45" customHeight="1">
      <c r="A80" s="112" t="s">
        <v>52</v>
      </c>
      <c r="B80" s="89"/>
      <c r="C80" s="89"/>
      <c r="D80" s="36"/>
      <c r="E80" s="37"/>
      <c r="F80" s="37"/>
      <c r="G80" s="37"/>
      <c r="H80" s="37"/>
      <c r="I80" s="37"/>
      <c r="J80" s="37"/>
      <c r="K80" s="38"/>
    </row>
    <row r="81" spans="1:26" ht="3" customHeight="1">
      <c r="A81" s="20"/>
      <c r="B81" s="21"/>
      <c r="C81" s="21"/>
      <c r="D81" s="21"/>
      <c r="E81" s="21"/>
      <c r="F81" s="21"/>
      <c r="G81" s="21"/>
      <c r="H81" s="21"/>
      <c r="I81" s="21"/>
      <c r="J81" s="21"/>
      <c r="K81" s="22"/>
    </row>
    <row r="82" spans="1:26" ht="15.75" customHeight="1">
      <c r="A82" s="115" t="s">
        <v>36</v>
      </c>
      <c r="B82" s="73"/>
      <c r="C82" s="73"/>
      <c r="D82" s="73"/>
      <c r="E82" s="73"/>
      <c r="F82" s="73"/>
      <c r="G82" s="73"/>
      <c r="H82" s="39"/>
      <c r="I82" s="107">
        <f>I41+I42+I45</f>
        <v>800</v>
      </c>
      <c r="J82" s="70"/>
      <c r="K82" s="77"/>
    </row>
    <row r="83" spans="1:26" ht="3" customHeight="1">
      <c r="A83" s="21"/>
      <c r="B83" s="21"/>
      <c r="C83" s="21"/>
      <c r="D83" s="21"/>
      <c r="E83" s="30"/>
      <c r="F83" s="30"/>
      <c r="G83" s="30"/>
      <c r="H83" s="30"/>
      <c r="I83" s="30"/>
      <c r="J83" s="30"/>
      <c r="K83" s="30"/>
    </row>
    <row r="84" spans="1:26" ht="25.5" customHeight="1">
      <c r="A84" s="111" t="s">
        <v>37</v>
      </c>
      <c r="B84" s="89"/>
      <c r="C84" s="89"/>
      <c r="D84" s="89"/>
      <c r="E84" s="89"/>
      <c r="F84" s="89"/>
      <c r="G84" s="89"/>
      <c r="H84" s="89"/>
      <c r="I84" s="89"/>
      <c r="J84" s="89"/>
      <c r="K84" s="90"/>
    </row>
    <row r="85" spans="1:26" ht="3" customHeight="1">
      <c r="A85" s="20"/>
      <c r="B85" s="21"/>
      <c r="C85" s="21"/>
      <c r="D85" s="21"/>
      <c r="E85" s="21"/>
      <c r="F85" s="21"/>
      <c r="G85" s="21"/>
      <c r="H85" s="21"/>
      <c r="I85" s="21"/>
      <c r="J85" s="21"/>
      <c r="K85" s="22"/>
    </row>
    <row r="86" spans="1:26" ht="17.25" customHeight="1">
      <c r="A86" s="27"/>
      <c r="B86" s="40" t="s">
        <v>38</v>
      </c>
      <c r="C86" s="39"/>
      <c r="D86" s="39"/>
      <c r="E86" s="39"/>
      <c r="F86" s="39"/>
      <c r="G86" s="39"/>
      <c r="H86" s="39"/>
      <c r="I86" s="31"/>
      <c r="J86" s="31"/>
      <c r="K86" s="41"/>
    </row>
    <row r="87" spans="1:26" ht="19.5" customHeight="1">
      <c r="A87" s="42"/>
      <c r="B87" s="40" t="s">
        <v>39</v>
      </c>
      <c r="C87" s="39"/>
      <c r="D87" s="39"/>
      <c r="E87" s="39"/>
      <c r="F87" s="39"/>
      <c r="G87" s="39"/>
      <c r="H87" s="39"/>
      <c r="I87" s="31"/>
      <c r="J87" s="31"/>
      <c r="K87" s="41"/>
    </row>
    <row r="88" spans="1:26" ht="25.5" customHeight="1">
      <c r="A88" s="42"/>
      <c r="B88" s="103" t="s">
        <v>40</v>
      </c>
      <c r="C88" s="73"/>
      <c r="D88" s="73"/>
      <c r="E88" s="73"/>
      <c r="F88" s="73"/>
      <c r="G88" s="73"/>
      <c r="H88" s="73"/>
      <c r="I88" s="73"/>
      <c r="J88" s="73"/>
      <c r="K88" s="75"/>
    </row>
    <row r="89" spans="1:26" ht="3" customHeight="1">
      <c r="A89" s="43"/>
      <c r="B89" s="40"/>
      <c r="C89" s="40"/>
      <c r="D89" s="40"/>
      <c r="E89" s="40"/>
      <c r="F89" s="40"/>
      <c r="G89" s="40"/>
      <c r="H89" s="40"/>
      <c r="I89" s="30"/>
      <c r="J89" s="30"/>
      <c r="K89" s="44"/>
      <c r="L89" s="17"/>
      <c r="M89" s="17"/>
      <c r="N89" s="17"/>
      <c r="O89" s="17"/>
      <c r="P89" s="17"/>
      <c r="Q89" s="17"/>
      <c r="R89" s="17"/>
      <c r="S89" s="17"/>
      <c r="T89" s="17"/>
      <c r="U89" s="17"/>
      <c r="V89" s="17"/>
      <c r="W89" s="17"/>
      <c r="X89" s="17"/>
      <c r="Y89" s="17"/>
      <c r="Z89" s="17"/>
    </row>
    <row r="90" spans="1:26" ht="15.75" customHeight="1">
      <c r="A90" s="113" t="s">
        <v>41</v>
      </c>
      <c r="B90" s="118"/>
      <c r="C90" s="73"/>
      <c r="D90" s="73"/>
      <c r="E90" s="73"/>
      <c r="F90" s="119" t="s">
        <v>42</v>
      </c>
      <c r="G90" s="70"/>
      <c r="H90" s="70"/>
      <c r="I90" s="70"/>
      <c r="J90" s="70"/>
      <c r="K90" s="71"/>
    </row>
    <row r="91" spans="1:26" ht="24" customHeight="1">
      <c r="A91" s="87"/>
      <c r="B91" s="118"/>
      <c r="C91" s="73"/>
      <c r="D91" s="73"/>
      <c r="E91" s="73"/>
      <c r="F91" s="120" t="s">
        <v>43</v>
      </c>
      <c r="G91" s="70"/>
      <c r="H91" s="70"/>
      <c r="I91" s="70"/>
      <c r="J91" s="70"/>
      <c r="K91" s="71"/>
    </row>
    <row r="92" spans="1:26" ht="15.75" customHeight="1">
      <c r="A92" s="45"/>
      <c r="B92" s="121"/>
      <c r="C92" s="93"/>
      <c r="D92" s="93"/>
      <c r="E92" s="93"/>
      <c r="F92" s="110"/>
      <c r="G92" s="96"/>
      <c r="H92" s="96"/>
      <c r="I92" s="96"/>
      <c r="J92" s="96"/>
      <c r="K92" s="100"/>
    </row>
    <row r="93" spans="1:26" ht="3" customHeight="1">
      <c r="A93" s="24"/>
      <c r="B93" s="25"/>
      <c r="C93" s="25"/>
      <c r="D93" s="25"/>
      <c r="E93" s="25"/>
      <c r="F93" s="25"/>
      <c r="G93" s="25"/>
      <c r="H93" s="25"/>
      <c r="I93" s="25"/>
      <c r="J93" s="25"/>
      <c r="K93" s="26"/>
    </row>
    <row r="94" spans="1:26" ht="111" customHeight="1">
      <c r="A94" s="122" t="s">
        <v>44</v>
      </c>
      <c r="B94" s="73"/>
      <c r="C94" s="73"/>
      <c r="D94" s="73"/>
      <c r="E94" s="73"/>
      <c r="F94" s="73"/>
      <c r="G94" s="73"/>
      <c r="H94" s="73"/>
      <c r="I94" s="73"/>
      <c r="J94" s="73"/>
      <c r="K94" s="75"/>
    </row>
    <row r="95" spans="1:26" ht="3" customHeight="1">
      <c r="A95" s="46"/>
      <c r="B95" s="17"/>
      <c r="C95" s="17"/>
      <c r="D95" s="17"/>
      <c r="E95" s="17"/>
      <c r="F95" s="17"/>
      <c r="G95" s="17"/>
      <c r="H95" s="17"/>
      <c r="I95" s="17"/>
      <c r="J95" s="17"/>
      <c r="K95" s="18"/>
    </row>
    <row r="96" spans="1:26" ht="15.75" customHeight="1">
      <c r="A96" s="46"/>
      <c r="B96" s="17"/>
      <c r="C96" s="17"/>
      <c r="D96" s="17"/>
      <c r="E96" s="17"/>
      <c r="F96" s="17"/>
      <c r="G96" s="17"/>
      <c r="H96" s="17"/>
      <c r="I96" s="17"/>
      <c r="J96" s="17"/>
      <c r="K96" s="18"/>
    </row>
    <row r="97" spans="1:11" ht="15.75" customHeight="1">
      <c r="A97" s="46"/>
      <c r="B97" s="17"/>
      <c r="C97" s="17"/>
      <c r="D97" s="17"/>
      <c r="E97" s="17"/>
      <c r="F97" s="17"/>
      <c r="G97" s="17"/>
      <c r="H97" s="17"/>
      <c r="I97" s="17"/>
      <c r="J97" s="17"/>
      <c r="K97" s="18"/>
    </row>
    <row r="98" spans="1:11" ht="15.75" customHeight="1">
      <c r="A98" s="5" t="s">
        <v>45</v>
      </c>
      <c r="B98" s="47"/>
      <c r="C98" s="34" t="s">
        <v>46</v>
      </c>
      <c r="D98" s="34"/>
      <c r="E98" s="91"/>
      <c r="F98" s="70"/>
      <c r="G98" s="77"/>
      <c r="H98" s="48"/>
      <c r="I98" s="17"/>
      <c r="J98" s="17"/>
      <c r="K98" s="18"/>
    </row>
    <row r="99" spans="1:11" ht="15.75" customHeight="1">
      <c r="A99" s="3"/>
      <c r="B99" s="4"/>
      <c r="C99" s="117"/>
      <c r="D99" s="73"/>
      <c r="E99" s="73"/>
      <c r="F99" s="73"/>
      <c r="G99" s="73"/>
      <c r="H99" s="49"/>
      <c r="I99" s="17"/>
      <c r="J99" s="17"/>
      <c r="K99" s="18"/>
    </row>
    <row r="100" spans="1:11" ht="24.75" customHeight="1">
      <c r="A100" s="5" t="s">
        <v>47</v>
      </c>
      <c r="B100" s="47"/>
      <c r="C100" s="34" t="s">
        <v>48</v>
      </c>
      <c r="D100" s="34"/>
      <c r="E100" s="47"/>
      <c r="F100" s="47"/>
      <c r="G100" s="47"/>
      <c r="H100" s="47"/>
      <c r="I100" s="17"/>
      <c r="J100" s="17"/>
      <c r="K100" s="18"/>
    </row>
    <row r="101" spans="1:11" ht="15.75" customHeight="1">
      <c r="A101" s="50"/>
      <c r="B101" s="51"/>
      <c r="C101" s="51"/>
      <c r="D101" s="51"/>
      <c r="E101" s="51"/>
      <c r="F101" s="51"/>
      <c r="G101" s="51"/>
      <c r="H101" s="51"/>
      <c r="I101" s="51"/>
      <c r="J101" s="51"/>
      <c r="K101" s="52"/>
    </row>
    <row r="102" spans="1:11" ht="15.75" customHeight="1">
      <c r="A102" s="17"/>
      <c r="B102" s="17"/>
      <c r="C102" s="17"/>
      <c r="D102" s="17"/>
      <c r="E102" s="17"/>
      <c r="F102" s="17"/>
      <c r="G102" s="17"/>
      <c r="H102" s="17"/>
      <c r="I102" s="17"/>
      <c r="J102" s="17"/>
      <c r="K102" s="17"/>
    </row>
    <row r="103" spans="1:11" ht="15.75" customHeight="1"/>
    <row r="104" spans="1:11" ht="15.75" customHeight="1"/>
    <row r="105" spans="1:11" ht="15.75" customHeight="1"/>
    <row r="106" spans="1:11" ht="15.75" customHeight="1"/>
    <row r="107" spans="1:11" ht="15.75" customHeight="1"/>
    <row r="108" spans="1:11" ht="15.75" customHeight="1"/>
    <row r="109" spans="1:11" ht="15.75" customHeight="1"/>
    <row r="110" spans="1:11" ht="15.75" customHeight="1"/>
    <row r="111" spans="1:11" ht="15.75" customHeight="1"/>
    <row r="112" spans="1: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17">
    <mergeCell ref="F69:G69"/>
    <mergeCell ref="I69:K69"/>
    <mergeCell ref="B64:E64"/>
    <mergeCell ref="F64:G64"/>
    <mergeCell ref="I64:K64"/>
    <mergeCell ref="B66:K66"/>
    <mergeCell ref="B67:K67"/>
    <mergeCell ref="B68:K68"/>
    <mergeCell ref="B69:E69"/>
    <mergeCell ref="F63:G63"/>
    <mergeCell ref="I63:K63"/>
    <mergeCell ref="B58:E58"/>
    <mergeCell ref="F58:G58"/>
    <mergeCell ref="I58:K58"/>
    <mergeCell ref="B60:K60"/>
    <mergeCell ref="B61:K61"/>
    <mergeCell ref="B62:K62"/>
    <mergeCell ref="B63:E63"/>
    <mergeCell ref="F57:G57"/>
    <mergeCell ref="I57:K57"/>
    <mergeCell ref="B52:E52"/>
    <mergeCell ref="F52:G52"/>
    <mergeCell ref="I52:K52"/>
    <mergeCell ref="B54:K54"/>
    <mergeCell ref="B55:K55"/>
    <mergeCell ref="B56:K56"/>
    <mergeCell ref="B57:E57"/>
    <mergeCell ref="E98:G98"/>
    <mergeCell ref="C99:G99"/>
    <mergeCell ref="B90:E90"/>
    <mergeCell ref="F90:K90"/>
    <mergeCell ref="B91:E91"/>
    <mergeCell ref="F91:K91"/>
    <mergeCell ref="B92:E92"/>
    <mergeCell ref="F92:K92"/>
    <mergeCell ref="A94:K94"/>
    <mergeCell ref="B70:E70"/>
    <mergeCell ref="F70:G70"/>
    <mergeCell ref="I70:K70"/>
    <mergeCell ref="B72:K72"/>
    <mergeCell ref="B73:K73"/>
    <mergeCell ref="B74:K74"/>
    <mergeCell ref="B75:E75"/>
    <mergeCell ref="A80:C80"/>
    <mergeCell ref="A90:A91"/>
    <mergeCell ref="F75:G75"/>
    <mergeCell ref="I75:K75"/>
    <mergeCell ref="A78:C78"/>
    <mergeCell ref="A82:G82"/>
    <mergeCell ref="I82:K82"/>
    <mergeCell ref="A84:K84"/>
    <mergeCell ref="B88:K88"/>
    <mergeCell ref="B76:E76"/>
    <mergeCell ref="F76:G76"/>
    <mergeCell ref="I76:K76"/>
    <mergeCell ref="B48:K48"/>
    <mergeCell ref="B49:K49"/>
    <mergeCell ref="B50:K50"/>
    <mergeCell ref="B51:E51"/>
    <mergeCell ref="F51:G51"/>
    <mergeCell ref="I51:K51"/>
    <mergeCell ref="F42:G42"/>
    <mergeCell ref="I42:K42"/>
    <mergeCell ref="B43:K43"/>
    <mergeCell ref="F45:G45"/>
    <mergeCell ref="I45:K45"/>
    <mergeCell ref="B25:K25"/>
    <mergeCell ref="B26:E26"/>
    <mergeCell ref="F26:G26"/>
    <mergeCell ref="I26:K26"/>
    <mergeCell ref="B27:K27"/>
    <mergeCell ref="A28:K28"/>
    <mergeCell ref="A30:A31"/>
    <mergeCell ref="B30:D30"/>
    <mergeCell ref="B46:K46"/>
    <mergeCell ref="B32:D32"/>
    <mergeCell ref="B33:D33"/>
    <mergeCell ref="E33:K33"/>
    <mergeCell ref="B35:K35"/>
    <mergeCell ref="A37:K37"/>
    <mergeCell ref="F41:G41"/>
    <mergeCell ref="I41:K41"/>
    <mergeCell ref="B1:G1"/>
    <mergeCell ref="I1:K1"/>
    <mergeCell ref="A2:K3"/>
    <mergeCell ref="A4:K4"/>
    <mergeCell ref="B5:K5"/>
    <mergeCell ref="B6:K6"/>
    <mergeCell ref="B7:K7"/>
    <mergeCell ref="B8:K8"/>
    <mergeCell ref="B9:E9"/>
    <mergeCell ref="F9:G9"/>
    <mergeCell ref="I9:K9"/>
    <mergeCell ref="B10:K10"/>
    <mergeCell ref="F11:G11"/>
    <mergeCell ref="I11:K11"/>
    <mergeCell ref="B11:E11"/>
    <mergeCell ref="B12:E12"/>
    <mergeCell ref="F12:G12"/>
    <mergeCell ref="I12:K12"/>
    <mergeCell ref="B13:K13"/>
    <mergeCell ref="B31:D31"/>
    <mergeCell ref="B14:K14"/>
    <mergeCell ref="B15:K15"/>
    <mergeCell ref="B16:K16"/>
    <mergeCell ref="B17:E17"/>
    <mergeCell ref="F17:G17"/>
    <mergeCell ref="I17:K17"/>
    <mergeCell ref="B18:E18"/>
    <mergeCell ref="F18:G18"/>
    <mergeCell ref="I18:K18"/>
    <mergeCell ref="B19:K19"/>
    <mergeCell ref="A20:K20"/>
    <mergeCell ref="B21:K21"/>
    <mergeCell ref="B22:K22"/>
    <mergeCell ref="B23:K23"/>
    <mergeCell ref="B24:K2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000"/>
  <sheetViews>
    <sheetView tabSelected="1" workbookViewId="0">
      <selection activeCell="B27" sqref="B27"/>
    </sheetView>
  </sheetViews>
  <sheetFormatPr defaultColWidth="14.44140625" defaultRowHeight="15" customHeight="1"/>
  <cols>
    <col min="1" max="1" width="18.6640625" customWidth="1"/>
    <col min="2" max="2" width="66.6640625" customWidth="1"/>
    <col min="3" max="3" width="1.109375" customWidth="1"/>
    <col min="4" max="4" width="21" customWidth="1"/>
    <col min="5" max="5" width="1.33203125" customWidth="1"/>
    <col min="6" max="6" width="25.44140625" customWidth="1"/>
    <col min="7" max="7" width="3.88671875" customWidth="1"/>
    <col min="8" max="8" width="21" customWidth="1"/>
    <col min="9" max="9" width="1.44140625" customWidth="1"/>
    <col min="10" max="10" width="22" customWidth="1"/>
    <col min="11" max="11" width="4.33203125" customWidth="1"/>
    <col min="12" max="12" width="21" customWidth="1"/>
    <col min="13" max="13" width="1.33203125" customWidth="1"/>
    <col min="14" max="14" width="22" customWidth="1"/>
    <col min="15" max="26" width="8.6640625" customWidth="1"/>
  </cols>
  <sheetData>
    <row r="1" spans="2:14" ht="14.25" customHeight="1">
      <c r="B1" s="53" t="s">
        <v>53</v>
      </c>
      <c r="D1" s="53" t="s">
        <v>54</v>
      </c>
      <c r="F1" s="53" t="s">
        <v>55</v>
      </c>
      <c r="H1" s="53" t="s">
        <v>56</v>
      </c>
      <c r="J1" s="53" t="s">
        <v>57</v>
      </c>
      <c r="K1" s="54"/>
      <c r="L1" s="53" t="s">
        <v>58</v>
      </c>
      <c r="N1" s="53" t="s">
        <v>59</v>
      </c>
    </row>
    <row r="2" spans="2:14" ht="14.25" customHeight="1">
      <c r="B2" s="55" t="str">
        <f t="shared" ref="B2:B5" si="0">B11</f>
        <v>Superior King Room (1 bed), 50 sq.m.</v>
      </c>
      <c r="D2" s="56">
        <f t="shared" ref="D2:D5" si="1">D11</f>
        <v>15000</v>
      </c>
      <c r="E2" s="57"/>
      <c r="F2" s="56">
        <f t="shared" ref="F2:F5" si="2">F11</f>
        <v>18000</v>
      </c>
      <c r="H2" s="58">
        <f t="shared" ref="H2:H5" si="3">H11</f>
        <v>75000</v>
      </c>
      <c r="I2" s="59"/>
      <c r="J2" s="58">
        <f t="shared" ref="J2:J5" si="4">J11</f>
        <v>90000</v>
      </c>
      <c r="L2" s="60">
        <f t="shared" ref="L2:L5" si="5">L11</f>
        <v>150</v>
      </c>
      <c r="M2" s="61"/>
      <c r="N2" s="60">
        <f t="shared" ref="N2:N5" si="6">N11</f>
        <v>180</v>
      </c>
    </row>
    <row r="3" spans="2:14" ht="14.25" customHeight="1">
      <c r="B3" s="55" t="str">
        <f t="shared" si="0"/>
        <v>Superior Twin Room (2 bed), 50 sq.m.</v>
      </c>
      <c r="D3" s="56">
        <f t="shared" si="1"/>
        <v>0</v>
      </c>
      <c r="E3" s="57"/>
      <c r="F3" s="56">
        <f t="shared" si="2"/>
        <v>18000</v>
      </c>
      <c r="H3" s="58">
        <f t="shared" si="3"/>
        <v>0</v>
      </c>
      <c r="I3" s="59"/>
      <c r="J3" s="58">
        <f t="shared" si="4"/>
        <v>90000</v>
      </c>
      <c r="L3" s="60">
        <f t="shared" si="5"/>
        <v>0</v>
      </c>
      <c r="M3" s="61"/>
      <c r="N3" s="60">
        <f t="shared" si="6"/>
        <v>180</v>
      </c>
    </row>
    <row r="4" spans="2:14" ht="14.25" customHeight="1">
      <c r="B4" s="55" t="str">
        <f t="shared" si="0"/>
        <v>Deluxe Twin Room (2 bed), 65 sq.m.</v>
      </c>
      <c r="D4" s="56">
        <f t="shared" si="1"/>
        <v>0</v>
      </c>
      <c r="E4" s="57"/>
      <c r="F4" s="56">
        <f t="shared" si="2"/>
        <v>22000</v>
      </c>
      <c r="H4" s="58">
        <f t="shared" si="3"/>
        <v>0</v>
      </c>
      <c r="I4" s="59"/>
      <c r="J4" s="58">
        <f t="shared" si="4"/>
        <v>110000</v>
      </c>
      <c r="L4" s="60">
        <f t="shared" si="5"/>
        <v>0</v>
      </c>
      <c r="M4" s="61"/>
      <c r="N4" s="60">
        <f t="shared" si="6"/>
        <v>220</v>
      </c>
    </row>
    <row r="5" spans="2:14" ht="14.25" customHeight="1">
      <c r="B5" s="55" t="str">
        <f t="shared" si="0"/>
        <v>Deluxe King Room (1 bed), 65 sq.m.</v>
      </c>
      <c r="D5" s="56">
        <f t="shared" si="1"/>
        <v>19000</v>
      </c>
      <c r="E5" s="57"/>
      <c r="F5" s="56">
        <f t="shared" si="2"/>
        <v>22000</v>
      </c>
      <c r="H5" s="58">
        <f t="shared" si="3"/>
        <v>95000</v>
      </c>
      <c r="I5" s="59"/>
      <c r="J5" s="58">
        <f t="shared" si="4"/>
        <v>110000</v>
      </c>
      <c r="L5" s="60">
        <f t="shared" si="5"/>
        <v>190</v>
      </c>
      <c r="M5" s="61"/>
      <c r="N5" s="60">
        <f t="shared" si="6"/>
        <v>220</v>
      </c>
    </row>
    <row r="6" spans="2:14" ht="14.25" customHeight="1">
      <c r="B6" s="55"/>
      <c r="D6" s="62"/>
      <c r="E6" s="57"/>
      <c r="F6" s="62"/>
      <c r="H6" s="58"/>
      <c r="I6" s="59"/>
      <c r="J6" s="58"/>
      <c r="L6" s="60"/>
      <c r="M6" s="61"/>
      <c r="N6" s="60"/>
    </row>
    <row r="7" spans="2:14" ht="14.25" customHeight="1">
      <c r="B7" s="55"/>
      <c r="D7" s="62"/>
      <c r="E7" s="57"/>
      <c r="F7" s="62"/>
      <c r="H7" s="58"/>
      <c r="I7" s="59"/>
      <c r="J7" s="58"/>
      <c r="L7" s="60"/>
      <c r="M7" s="61"/>
      <c r="N7" s="60"/>
    </row>
    <row r="8" spans="2:14" ht="14.25" customHeight="1">
      <c r="B8" s="55"/>
      <c r="D8" s="62"/>
      <c r="F8" s="62"/>
      <c r="H8" s="58"/>
      <c r="I8" s="59"/>
      <c r="J8" s="58"/>
      <c r="L8" s="60"/>
      <c r="M8" s="61"/>
      <c r="N8" s="60"/>
    </row>
    <row r="9" spans="2:14" ht="14.25" customHeight="1">
      <c r="D9" s="57"/>
      <c r="F9" s="57"/>
      <c r="H9" s="59"/>
      <c r="I9" s="59"/>
      <c r="J9" s="59"/>
      <c r="L9" s="61"/>
      <c r="M9" s="61"/>
      <c r="N9" s="61"/>
    </row>
    <row r="10" spans="2:14" ht="14.25" customHeight="1">
      <c r="H10" s="59"/>
      <c r="I10" s="59"/>
      <c r="J10" s="59"/>
      <c r="L10" s="61"/>
      <c r="M10" s="61"/>
      <c r="N10" s="61"/>
    </row>
    <row r="11" spans="2:14" ht="14.25" customHeight="1">
      <c r="B11" s="54" t="s">
        <v>60</v>
      </c>
      <c r="D11" s="63">
        <v>15000</v>
      </c>
      <c r="E11" s="63"/>
      <c r="F11" s="63">
        <v>18000</v>
      </c>
      <c r="H11" s="59">
        <v>75000</v>
      </c>
      <c r="I11" s="59"/>
      <c r="J11" s="59">
        <v>90000</v>
      </c>
      <c r="L11" s="61">
        <f>H11/500</f>
        <v>150</v>
      </c>
      <c r="M11" s="61"/>
      <c r="N11" s="61">
        <f t="shared" ref="N11:N14" si="7">J11/500</f>
        <v>180</v>
      </c>
    </row>
    <row r="12" spans="2:14" ht="14.25" customHeight="1">
      <c r="B12" s="54" t="s">
        <v>61</v>
      </c>
      <c r="D12" s="63"/>
      <c r="E12" s="63"/>
      <c r="F12" s="63">
        <v>18000</v>
      </c>
      <c r="H12" s="59"/>
      <c r="I12" s="59"/>
      <c r="J12" s="59">
        <v>90000</v>
      </c>
      <c r="L12" s="61"/>
      <c r="M12" s="61"/>
      <c r="N12" s="61">
        <f t="shared" si="7"/>
        <v>180</v>
      </c>
    </row>
    <row r="13" spans="2:14" ht="14.25" customHeight="1">
      <c r="B13" s="54" t="s">
        <v>62</v>
      </c>
      <c r="D13" s="63"/>
      <c r="E13" s="63"/>
      <c r="F13" s="63">
        <v>22000</v>
      </c>
      <c r="H13" s="59"/>
      <c r="I13" s="59"/>
      <c r="J13" s="59">
        <v>110000</v>
      </c>
      <c r="L13" s="61"/>
      <c r="M13" s="61"/>
      <c r="N13" s="61">
        <f t="shared" si="7"/>
        <v>220</v>
      </c>
    </row>
    <row r="14" spans="2:14" ht="14.25" customHeight="1">
      <c r="B14" s="54" t="s">
        <v>63</v>
      </c>
      <c r="D14" s="63">
        <v>19000</v>
      </c>
      <c r="E14" s="63"/>
      <c r="F14" s="63">
        <v>22000</v>
      </c>
      <c r="H14" s="59">
        <v>95000</v>
      </c>
      <c r="J14" s="59">
        <v>110000</v>
      </c>
      <c r="L14" s="61">
        <f>H14/500</f>
        <v>190</v>
      </c>
      <c r="N14" s="61">
        <f t="shared" si="7"/>
        <v>220</v>
      </c>
    </row>
    <row r="15" spans="2:14" ht="14.25" customHeight="1"/>
    <row r="16" spans="2:14" ht="14.25" customHeight="1">
      <c r="B16" s="54" t="s">
        <v>64</v>
      </c>
    </row>
    <row r="17" spans="2:2" ht="14.25" customHeight="1"/>
    <row r="18" spans="2:2" ht="14.25" customHeight="1"/>
    <row r="19" spans="2:2" ht="14.25" customHeight="1">
      <c r="B19" s="64"/>
    </row>
    <row r="20" spans="2:2" ht="14.25" customHeight="1"/>
    <row r="21" spans="2:2" ht="14.25" customHeight="1"/>
    <row r="22" spans="2:2" ht="14.25" customHeight="1"/>
    <row r="23" spans="2:2" ht="14.25" customHeight="1"/>
    <row r="24" spans="2:2" ht="14.25" customHeight="1"/>
    <row r="25" spans="2:2" ht="14.25" customHeight="1"/>
    <row r="26" spans="2:2" ht="14.25" customHeight="1"/>
    <row r="27" spans="2:2" ht="14.25" customHeight="1"/>
    <row r="28" spans="2:2" ht="14.25" customHeight="1"/>
    <row r="29" spans="2:2" ht="14.25" customHeight="1"/>
    <row r="30" spans="2:2" ht="14.25" customHeight="1"/>
    <row r="31" spans="2:2" ht="14.25" customHeight="1"/>
    <row r="32" spans="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1">
    <dataValidation type="list" allowBlank="1" showErrorMessage="1" sqref="K1" xr:uid="{00000000-0002-0000-0300-000000000000}">
      <formula1>Отель</formula1>
    </dataValidation>
  </dataValidations>
  <pageMargins left="0.7" right="0.7" top="0.75" bottom="0.75" header="0" footer="0"/>
  <pageSetup orientation="landscape"/>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0"/>
  <sheetViews>
    <sheetView workbookViewId="0"/>
  </sheetViews>
  <sheetFormatPr defaultColWidth="14.44140625" defaultRowHeight="15" customHeight="1"/>
  <cols>
    <col min="1" max="1" width="25.33203125" customWidth="1"/>
    <col min="2" max="2" width="20.109375" customWidth="1"/>
    <col min="3" max="4" width="15.6640625" customWidth="1"/>
    <col min="5" max="5" width="3.88671875" customWidth="1"/>
    <col min="6" max="6" width="20.109375" customWidth="1"/>
    <col min="7" max="8" width="15.6640625" customWidth="1"/>
    <col min="9" max="9" width="3.88671875" customWidth="1"/>
    <col min="10" max="10" width="20.109375" customWidth="1"/>
    <col min="11" max="12" width="15.6640625" customWidth="1"/>
    <col min="13" max="26" width="8.6640625" customWidth="1"/>
  </cols>
  <sheetData>
    <row r="1" spans="1:12" ht="14.25" customHeight="1">
      <c r="A1" s="65"/>
      <c r="B1" s="65" t="s">
        <v>65</v>
      </c>
      <c r="C1" s="65" t="s">
        <v>66</v>
      </c>
      <c r="D1" s="65" t="s">
        <v>67</v>
      </c>
      <c r="F1" s="65" t="s">
        <v>68</v>
      </c>
      <c r="G1" s="65" t="s">
        <v>69</v>
      </c>
      <c r="H1" s="65" t="s">
        <v>70</v>
      </c>
      <c r="J1" s="65" t="s">
        <v>71</v>
      </c>
      <c r="K1" s="65" t="s">
        <v>72</v>
      </c>
      <c r="L1" s="65" t="s">
        <v>73</v>
      </c>
    </row>
    <row r="2" spans="1:12" ht="14.25" customHeight="1">
      <c r="A2" s="65" t="s">
        <v>74</v>
      </c>
      <c r="B2" s="66">
        <v>36000</v>
      </c>
      <c r="C2" s="66">
        <v>55000</v>
      </c>
      <c r="D2" s="66">
        <v>78000</v>
      </c>
      <c r="F2" s="67">
        <v>190000</v>
      </c>
      <c r="G2" s="67">
        <v>285000</v>
      </c>
      <c r="H2" s="67">
        <v>390000</v>
      </c>
      <c r="J2" s="68">
        <v>380</v>
      </c>
      <c r="K2" s="68">
        <v>580</v>
      </c>
      <c r="L2" s="68">
        <v>800</v>
      </c>
    </row>
    <row r="3" spans="1:12" ht="14.25" customHeight="1">
      <c r="A3" s="65" t="s">
        <v>75</v>
      </c>
      <c r="B3" s="66">
        <v>36000</v>
      </c>
      <c r="C3" s="66">
        <v>55000</v>
      </c>
      <c r="D3" s="66">
        <v>78000</v>
      </c>
      <c r="F3" s="67">
        <v>190000</v>
      </c>
      <c r="G3" s="67">
        <v>285000</v>
      </c>
      <c r="H3" s="67">
        <v>390000</v>
      </c>
      <c r="J3" s="68">
        <v>380</v>
      </c>
      <c r="K3" s="68">
        <v>580</v>
      </c>
      <c r="L3" s="68">
        <v>800</v>
      </c>
    </row>
    <row r="4" spans="1:12" ht="14.25" customHeight="1">
      <c r="A4" s="65" t="s">
        <v>76</v>
      </c>
      <c r="B4" s="66">
        <f t="shared" ref="B4:C4" si="0">B3*0.95</f>
        <v>34200</v>
      </c>
      <c r="C4" s="66">
        <f t="shared" si="0"/>
        <v>52250</v>
      </c>
      <c r="D4" s="66">
        <f>D2*0.95</f>
        <v>74100</v>
      </c>
      <c r="F4" s="67">
        <f t="shared" ref="F4:H4" si="1">F2*0.95</f>
        <v>180500</v>
      </c>
      <c r="G4" s="67">
        <f t="shared" si="1"/>
        <v>270750</v>
      </c>
      <c r="H4" s="67">
        <f t="shared" si="1"/>
        <v>370500</v>
      </c>
      <c r="J4" s="68">
        <f t="shared" ref="J4:L4" si="2">J2*0.95</f>
        <v>361</v>
      </c>
      <c r="K4" s="68">
        <f t="shared" si="2"/>
        <v>551</v>
      </c>
      <c r="L4" s="68">
        <f t="shared" si="2"/>
        <v>760</v>
      </c>
    </row>
    <row r="5" spans="1:12" ht="14.25" customHeight="1"/>
    <row r="6" spans="1:12" ht="14.25" customHeight="1"/>
    <row r="7" spans="1:12" ht="14.25" customHeight="1"/>
    <row r="8" spans="1:12" ht="14.25" customHeight="1"/>
    <row r="9" spans="1:12" ht="14.25" customHeight="1"/>
    <row r="10" spans="1:12" ht="14.25" customHeight="1"/>
    <row r="11" spans="1:12" ht="14.25" customHeight="1"/>
    <row r="12" spans="1:12" ht="14.25" customHeight="1"/>
    <row r="13" spans="1:12" ht="14.25" customHeight="1"/>
    <row r="14" spans="1:12" ht="14.25" customHeight="1"/>
    <row r="15" spans="1:12" ht="14.25" customHeight="1"/>
    <row r="16" spans="1: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USD</vt:lpstr>
      <vt:lpstr>Hotel</vt:lpstr>
      <vt:lpstr>Тип участия</vt:lpstr>
      <vt:lpstr>Отель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Aiym Naurzbayeva</cp:lastModifiedBy>
  <dcterms:created xsi:type="dcterms:W3CDTF">2006-09-16T00:00:00Z</dcterms:created>
  <dcterms:modified xsi:type="dcterms:W3CDTF">2026-02-20T11:33:47Z</dcterms:modified>
</cp:coreProperties>
</file>